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9630" windowHeight="5190" tabRatio="604" activeTab="5"/>
  </bookViews>
  <sheets>
    <sheet name="Table 1.1,1.2" sheetId="1" r:id="rId1"/>
    <sheet name="Table 2,4,5,6,8,9,10" sheetId="2" r:id="rId2"/>
    <sheet name="Table 3" sheetId="3" r:id="rId3"/>
    <sheet name="Table 7" sheetId="4" r:id="rId4"/>
    <sheet name="Table 11,12,13" sheetId="5" r:id="rId5"/>
    <sheet name="Table 14" sheetId="6" r:id="rId6"/>
  </sheets>
  <externalReferences>
    <externalReference r:id="rId9"/>
  </externalReferences>
  <definedNames>
    <definedName name="_Fill" localSheetId="0" hidden="1">'Table 1.1,1.2'!$F$45:$P$45</definedName>
    <definedName name="_Fill" localSheetId="4" hidden="1">'Table 11,12,13'!#REF!</definedName>
    <definedName name="_Fill" localSheetId="1" hidden="1">'Table 2,4,5,6,8,9,10'!$F$6:$Z$6</definedName>
    <definedName name="_Fill" localSheetId="2" hidden="1">'Table 2,4,5,6,8,9,10'!$F$6:$Z$6</definedName>
    <definedName name="_Fill" localSheetId="3" hidden="1">'Table 7'!#REF!</definedName>
    <definedName name="_Fill" hidden="1">#REF!</definedName>
    <definedName name="_Regression_Int" localSheetId="0" hidden="1">1</definedName>
    <definedName name="_Regression_Int" localSheetId="4" hidden="1">1</definedName>
    <definedName name="_Regression_Int" localSheetId="1" hidden="1">1</definedName>
    <definedName name="_Regression_Int" localSheetId="3" hidden="1">1</definedName>
    <definedName name="AIC" localSheetId="0">'Table 2,4,5,6,8,9,10'!#REF!</definedName>
    <definedName name="AIC" localSheetId="4">'Table 11,12,13'!#REF!</definedName>
    <definedName name="AIC" localSheetId="1">'Table 2,4,5,6,8,9,10'!#REF!</definedName>
    <definedName name="AIC" localSheetId="2">'Table 2,4,5,6,8,9,10'!#REF!</definedName>
    <definedName name="AIC" localSheetId="3">'Table 2,4,5,6,8,9,10'!#REF!</definedName>
    <definedName name="AIC">#REF!</definedName>
    <definedName name="AIC2" hidden="1">'[1]SCHEDULE'!$N$55:$AQ$55</definedName>
    <definedName name="bbbb">#REF!</definedName>
    <definedName name="cash" localSheetId="4">'Table 11,12,13'!$B$4:$M$28</definedName>
    <definedName name="cash" localSheetId="1">'Table 2,4,5,6,8,9,10'!$B$215:$M$239</definedName>
    <definedName name="cash" localSheetId="2">'Table 2,4,5,6,8,9,10'!$B$215:$M$239</definedName>
    <definedName name="cash" localSheetId="3">'Table 2,4,5,6,8,9,10'!$B$215:$M$239</definedName>
    <definedName name="cash">#REF!</definedName>
    <definedName name="druck">#REF!</definedName>
    <definedName name="IC">#REF!</definedName>
    <definedName name="INT" localSheetId="0">'Table 2,4,5,6,8,9,10'!#REF!</definedName>
    <definedName name="INT" localSheetId="4">'Table 11,12,13'!#REF!</definedName>
    <definedName name="INT" localSheetId="1">'Table 2,4,5,6,8,9,10'!#REF!</definedName>
    <definedName name="INT" localSheetId="2">'Table 2,4,5,6,8,9,10'!#REF!</definedName>
    <definedName name="INT" localSheetId="3">'Table 2,4,5,6,8,9,10'!#REF!</definedName>
    <definedName name="INT">#REF!</definedName>
    <definedName name="IRR" localSheetId="4">'Table 11,12,13'!$B$44:$I$52</definedName>
    <definedName name="IRR" localSheetId="1">'Table 2,4,5,6,8,9,10'!$B$255:$I$308</definedName>
    <definedName name="IRR" localSheetId="2">'Table 2,4,5,6,8,9,10'!$B$255:$I$308</definedName>
    <definedName name="IRR" localSheetId="3">'Table 2,4,5,6,8,9,10'!$B$255:$I$308</definedName>
    <definedName name="IRR">#REF!</definedName>
    <definedName name="KON1" localSheetId="0">'Table 1.1,1.2'!$T$102:$U$102</definedName>
    <definedName name="KON1">#REF!</definedName>
    <definedName name="KON2" localSheetId="0">'Table 1.1,1.2'!#REF!</definedName>
    <definedName name="KON2">#REF!</definedName>
    <definedName name="PR">#REF!</definedName>
    <definedName name="_xlnm.Print_Area" localSheetId="0">'Table 1.1,1.2'!$B$1:$P$102</definedName>
    <definedName name="_xlnm.Print_Area" localSheetId="4">'Table 11,12,13'!$B$2:$Z$128</definedName>
    <definedName name="_xlnm.Print_Area" localSheetId="5">'Table 14'!$B$1:$Y$37</definedName>
    <definedName name="_xlnm.Print_Area" localSheetId="1">'Table 2,4,5,6,8,9,10'!$B$3:$Z$403</definedName>
    <definedName name="_xlnm.Print_Area" localSheetId="2">'Table 3'!$B$1:$Z$41</definedName>
    <definedName name="_xlnm.Print_Area" localSheetId="3">'Table 7'!$B$4:$Y$58</definedName>
    <definedName name="Print_Area_MI" localSheetId="0">'Table 1.1,1.2'!#REF!</definedName>
    <definedName name="Print_Area_MI" localSheetId="4">'Table 11,12,13'!$F$4:$P$127</definedName>
    <definedName name="Print_Area_MI" localSheetId="1">'Table 2,4,5,6,8,9,10'!$F$215:$P$402</definedName>
    <definedName name="Print_Area_MI" localSheetId="3">'Table 7'!$E$1:$L$57</definedName>
    <definedName name="_xlnm.Print_Titles" localSheetId="0">'Table 1.1,1.2'!$B:$E</definedName>
    <definedName name="Print_Titles_MI" localSheetId="0">'Table 1.1,1.2'!$B:$E</definedName>
    <definedName name="Print_Titles_MI" localSheetId="4">'Table 11,12,13'!$B:$E</definedName>
    <definedName name="Print_Titles_MI" localSheetId="1">'Table 2,4,5,6,8,9,10'!$B:$E</definedName>
    <definedName name="Print_Titles_MI" localSheetId="3">'Table 7'!$B:$D</definedName>
    <definedName name="RATES" localSheetId="0">'Table 2,4,5,6,8,9,10'!#REF!</definedName>
    <definedName name="RATES" localSheetId="4">'Table 11,12,13'!#REF!</definedName>
    <definedName name="RATES" localSheetId="5">'Table 2,4,5,6,8,9,10'!#REF!</definedName>
    <definedName name="RATES" localSheetId="1">'Table 2,4,5,6,8,9,10'!#REF!</definedName>
    <definedName name="RATES" localSheetId="2">'Table 2,4,5,6,8,9,10'!#REF!</definedName>
    <definedName name="RATES" localSheetId="3">'Table 2,4,5,6,8,9,10'!#REF!</definedName>
    <definedName name="RATES">#REF!</definedName>
    <definedName name="RESIDUAL">#REF!</definedName>
    <definedName name="SALV" localSheetId="4">'Table 11,12,13'!#REF!</definedName>
    <definedName name="SALV" localSheetId="1">'Table 2,4,5,6,8,9,10'!#REF!</definedName>
    <definedName name="SALV" localSheetId="2">'Table 2,4,5,6,8,9,10'!#REF!</definedName>
    <definedName name="SALV" localSheetId="3">'Table 2,4,5,6,8,9,10'!#REF!</definedName>
    <definedName name="SALV">#REF!</definedName>
    <definedName name="TARIF" localSheetId="0">'Table 2,4,5,6,8,9,10'!#REF!</definedName>
    <definedName name="TARIF" localSheetId="4">'Table 11,12,13'!#REF!</definedName>
    <definedName name="TARIF" localSheetId="1">'Table 2,4,5,6,8,9,10'!#REF!</definedName>
    <definedName name="TARIF" localSheetId="2">'Table 2,4,5,6,8,9,10'!#REF!</definedName>
    <definedName name="TARIF" localSheetId="3">'Table 2,4,5,6,8,9,10'!#REF!</definedName>
    <definedName name="TARIF">#REF!</definedName>
  </definedNames>
  <calcPr fullCalcOnLoad="1"/>
</workbook>
</file>

<file path=xl/comments2.xml><?xml version="1.0" encoding="utf-8"?>
<comments xmlns="http://schemas.openxmlformats.org/spreadsheetml/2006/main">
  <authors>
    <author>Lahmeyer International GmbH</author>
  </authors>
  <commentList>
    <comment ref="H106" authorId="0">
      <text>
        <r>
          <rPr>
            <sz val="8"/>
            <rFont val="Tahoma"/>
            <family val="0"/>
          </rPr>
          <t xml:space="preserve">120 Mill Us $ *2 DM pro $, see e-mail Mrs Simga 06.07.00
</t>
        </r>
      </text>
    </comment>
  </commentList>
</comments>
</file>

<file path=xl/comments3.xml><?xml version="1.0" encoding="utf-8"?>
<comments xmlns="http://schemas.openxmlformats.org/spreadsheetml/2006/main">
  <authors>
    <author>R. Wiens</author>
  </authors>
  <commentList>
    <comment ref="G18" authorId="0">
      <text>
        <r>
          <rPr>
            <sz val="8"/>
            <rFont val="Tahoma"/>
            <family val="0"/>
          </rPr>
          <t xml:space="preserve">5% losses assumed in water treated
</t>
        </r>
      </text>
    </comment>
  </commentList>
</comments>
</file>

<file path=xl/sharedStrings.xml><?xml version="1.0" encoding="utf-8"?>
<sst xmlns="http://schemas.openxmlformats.org/spreadsheetml/2006/main" count="924" uniqueCount="288">
  <si>
    <t>Unit</t>
  </si>
  <si>
    <t>Investment</t>
  </si>
  <si>
    <t>Designation</t>
  </si>
  <si>
    <t>%</t>
  </si>
  <si>
    <t>Distribution Sytem</t>
  </si>
  <si>
    <t>Land Aquisition</t>
  </si>
  <si>
    <t>Distribution System</t>
  </si>
  <si>
    <t>Control System</t>
  </si>
  <si>
    <t>Miscellaneous</t>
  </si>
  <si>
    <t>Land aquisition</t>
  </si>
  <si>
    <t>TOTAL</t>
  </si>
  <si>
    <t>REHABILITATION</t>
  </si>
  <si>
    <t xml:space="preserve"> - Civil works</t>
  </si>
  <si>
    <t xml:space="preserve"> - Electr.&amp; Mechanic. Equipm.</t>
  </si>
  <si>
    <t xml:space="preserve"> - Primary System</t>
  </si>
  <si>
    <t xml:space="preserve"> - Sec. System + House con.</t>
  </si>
  <si>
    <t>CONSULTANCY SERVICES</t>
  </si>
  <si>
    <t>REHABILIT. &amp; IMPROVEM.</t>
  </si>
  <si>
    <t>Sub-Total</t>
  </si>
  <si>
    <t>TOTAL DIRECT COSTS</t>
  </si>
  <si>
    <t>BASE COSTS</t>
  </si>
  <si>
    <t xml:space="preserve"> - financial</t>
  </si>
  <si>
    <t>Total Investments</t>
  </si>
  <si>
    <t>Institutions</t>
  </si>
  <si>
    <t>Domestic</t>
  </si>
  <si>
    <t>Commercial / Industry</t>
  </si>
  <si>
    <t>Total Domestic</t>
  </si>
  <si>
    <t>Total Water sales</t>
  </si>
  <si>
    <t xml:space="preserve">  Consumer Registration Fee</t>
  </si>
  <si>
    <t xml:space="preserve">  Connection Fees</t>
  </si>
  <si>
    <t>domestic</t>
  </si>
  <si>
    <t>commercial/industry</t>
  </si>
  <si>
    <t>institutions</t>
  </si>
  <si>
    <t>Total Services</t>
  </si>
  <si>
    <t>Revenue - Water</t>
  </si>
  <si>
    <t>Collecting ratio</t>
  </si>
  <si>
    <t>Waste Water</t>
  </si>
  <si>
    <t xml:space="preserve">  Charges</t>
  </si>
  <si>
    <t xml:space="preserve">  Services</t>
  </si>
  <si>
    <t xml:space="preserve"> V.A.T</t>
  </si>
  <si>
    <t>Revenue - Waste Water</t>
  </si>
  <si>
    <t>TOTAL REVENUES</t>
  </si>
  <si>
    <t>Customers Deposits</t>
  </si>
  <si>
    <t>Costumers contribution  2)</t>
  </si>
  <si>
    <t>Contingencies</t>
  </si>
  <si>
    <t>Interest</t>
  </si>
  <si>
    <t>current prices</t>
  </si>
  <si>
    <t>EXISTING  1)</t>
  </si>
  <si>
    <t xml:space="preserve"> PHASE II</t>
  </si>
  <si>
    <t>Loan amount</t>
  </si>
  <si>
    <t>Grace period</t>
  </si>
  <si>
    <t>Foreign Financing</t>
  </si>
  <si>
    <t>Term</t>
  </si>
  <si>
    <t>Rep. period</t>
  </si>
  <si>
    <t>Commitm. fee</t>
  </si>
  <si>
    <t>Loan disbursed</t>
  </si>
  <si>
    <t>Interest  during construction</t>
  </si>
  <si>
    <t>Loan accumulated</t>
  </si>
  <si>
    <t>Repayment, accumulated</t>
  </si>
  <si>
    <t>Commitment charges</t>
  </si>
  <si>
    <t>Grant</t>
  </si>
  <si>
    <t>Local  Financing</t>
  </si>
  <si>
    <t>EXISTING   1)</t>
  </si>
  <si>
    <t xml:space="preserve">   Interest</t>
  </si>
  <si>
    <t xml:space="preserve">   Repayment</t>
  </si>
  <si>
    <t>INTEREST</t>
  </si>
  <si>
    <t xml:space="preserve">   Loans, foreign financing</t>
  </si>
  <si>
    <t xml:space="preserve">   Loans, local financing</t>
  </si>
  <si>
    <t xml:space="preserve">   Equity</t>
  </si>
  <si>
    <t xml:space="preserve">  PHASE  II</t>
  </si>
  <si>
    <t xml:space="preserve">  REPAYMENT</t>
  </si>
  <si>
    <t xml:space="preserve">   TOTAL REPAYMENT </t>
  </si>
  <si>
    <t xml:space="preserve">     Designation</t>
  </si>
  <si>
    <t xml:space="preserve"> Cash and Bank</t>
  </si>
  <si>
    <t xml:space="preserve"> Accounts receivable</t>
  </si>
  <si>
    <t xml:space="preserve"> Inventories</t>
  </si>
  <si>
    <t xml:space="preserve"> TOTAL WORKING CAPITAL</t>
  </si>
  <si>
    <t xml:space="preserve"> Accounts payable</t>
  </si>
  <si>
    <t xml:space="preserve"> NET WORKING CAPITAL</t>
  </si>
  <si>
    <t xml:space="preserve">  Revenues:</t>
  </si>
  <si>
    <t xml:space="preserve">  - Water sales 1)</t>
  </si>
  <si>
    <t xml:space="preserve">  - Services Water</t>
  </si>
  <si>
    <t xml:space="preserve">  - Waste water charges 1)</t>
  </si>
  <si>
    <t xml:space="preserve">  - Services waste water</t>
  </si>
  <si>
    <t xml:space="preserve">  Operational income</t>
  </si>
  <si>
    <t xml:space="preserve">  - Late payment penalties</t>
  </si>
  <si>
    <t xml:space="preserve">  - Consumer deposits</t>
  </si>
  <si>
    <t xml:space="preserve">  - Interest on deposits</t>
  </si>
  <si>
    <t xml:space="preserve">  Non operational income</t>
  </si>
  <si>
    <t xml:space="preserve">            Total Revenues </t>
  </si>
  <si>
    <t xml:space="preserve">  - V.A.T 2)</t>
  </si>
  <si>
    <t xml:space="preserve">  Equity </t>
  </si>
  <si>
    <t xml:space="preserve">  Loans:</t>
  </si>
  <si>
    <t xml:space="preserve">  - Local Financing</t>
  </si>
  <si>
    <t xml:space="preserve">  - Grants</t>
  </si>
  <si>
    <t xml:space="preserve">  Costumer Contribution</t>
  </si>
  <si>
    <t>TOTAL INFLOW</t>
  </si>
  <si>
    <t xml:space="preserve">  Replacement</t>
  </si>
  <si>
    <t xml:space="preserve">  Repayment</t>
  </si>
  <si>
    <t xml:space="preserve">  Interest</t>
  </si>
  <si>
    <t>TOTAL OUTFLOW</t>
  </si>
  <si>
    <t xml:space="preserve">  SURPLUS/DEFICIT</t>
  </si>
  <si>
    <t xml:space="preserve">  ACCUMULATED SURPLUS</t>
  </si>
  <si>
    <t xml:space="preserve">  REVENUES</t>
  </si>
  <si>
    <t xml:space="preserve">  - Services Water </t>
  </si>
  <si>
    <t xml:space="preserve">  - Services waste water </t>
  </si>
  <si>
    <t xml:space="preserve">  - V.A.T  2)</t>
  </si>
  <si>
    <t xml:space="preserve">  Non-operational income</t>
  </si>
  <si>
    <t xml:space="preserve">  Total Revenues </t>
  </si>
  <si>
    <t xml:space="preserve">  OPERATION &amp; MAINTENANCE</t>
  </si>
  <si>
    <t xml:space="preserve">  DEPRECIATION</t>
  </si>
  <si>
    <t xml:space="preserve">  INTEREST on BANK OVERDR.</t>
  </si>
  <si>
    <t xml:space="preserve">  OPERATING INCOME</t>
  </si>
  <si>
    <t xml:space="preserve">  IINTEREST (on loans)</t>
  </si>
  <si>
    <t xml:space="preserve">  NET INCOME bef. TAX</t>
  </si>
  <si>
    <t xml:space="preserve">  Income Tax  3)</t>
  </si>
  <si>
    <t xml:space="preserve">  NET INCOME/LOSS</t>
  </si>
  <si>
    <t xml:space="preserve">  Accumulated Net Income</t>
  </si>
  <si>
    <t xml:space="preserve">  Tax rates applied:</t>
  </si>
  <si>
    <t xml:space="preserve">  for net income before tax below   10 mio. DM</t>
  </si>
  <si>
    <t xml:space="preserve">  for net income before tax between 10 and 50 mio. DM</t>
  </si>
  <si>
    <t xml:space="preserve">  for net income before tax above   50 mio. DM</t>
  </si>
  <si>
    <t xml:space="preserve"> SOURCES</t>
  </si>
  <si>
    <t xml:space="preserve">  Net Income bef. Tax</t>
  </si>
  <si>
    <t xml:space="preserve">  Depreciation</t>
  </si>
  <si>
    <t xml:space="preserve">  Internal generated Funds</t>
  </si>
  <si>
    <t xml:space="preserve">  Net Working Capital</t>
  </si>
  <si>
    <t xml:space="preserve">  Loans</t>
  </si>
  <si>
    <t xml:space="preserve">   Local Loans</t>
  </si>
  <si>
    <t xml:space="preserve">   Grants</t>
  </si>
  <si>
    <t xml:space="preserve">  Costumers contribution</t>
  </si>
  <si>
    <t xml:space="preserve">  Costumers deposits</t>
  </si>
  <si>
    <t>TOTAL SOURCES</t>
  </si>
  <si>
    <t xml:space="preserve">  APPLICATION</t>
  </si>
  <si>
    <t xml:space="preserve">   Replacement Costs</t>
  </si>
  <si>
    <t xml:space="preserve">   Increase in NWC</t>
  </si>
  <si>
    <t xml:space="preserve">   Tax</t>
  </si>
  <si>
    <t xml:space="preserve">   Repayments</t>
  </si>
  <si>
    <t>TOTAL APPLICATION</t>
  </si>
  <si>
    <t xml:space="preserve">  Accumulated Surplus/Deficit</t>
  </si>
  <si>
    <t xml:space="preserve"> 2) internal generated fund/total debt service</t>
  </si>
  <si>
    <t xml:space="preserve">  O&amp;M</t>
  </si>
  <si>
    <t xml:space="preserve">   Civil works</t>
  </si>
  <si>
    <t xml:space="preserve">   Electro-mech. Equipm.</t>
  </si>
  <si>
    <t xml:space="preserve"> - Energy</t>
  </si>
  <si>
    <t xml:space="preserve"> - Chemicals</t>
  </si>
  <si>
    <t xml:space="preserve"> - Personnel</t>
  </si>
  <si>
    <t xml:space="preserve">  - local bank interest</t>
  </si>
  <si>
    <t xml:space="preserve">  - commision expenses</t>
  </si>
  <si>
    <t xml:space="preserve">  - currency losses</t>
  </si>
  <si>
    <t xml:space="preserve">  - currency exchange losses</t>
  </si>
  <si>
    <t xml:space="preserve"> 2) no VAT considered</t>
  </si>
  <si>
    <t>Water Treatment Plant</t>
  </si>
  <si>
    <t>Storage System</t>
  </si>
  <si>
    <t>SERVICES</t>
  </si>
  <si>
    <t xml:space="preserve"> - Feasibility Study</t>
  </si>
  <si>
    <t xml:space="preserve"> - Leak detection</t>
  </si>
  <si>
    <t>EXISTING INFRASTRUCTURE</t>
  </si>
  <si>
    <t xml:space="preserve"> - Mobile equipment</t>
  </si>
  <si>
    <t>Storage</t>
  </si>
  <si>
    <t>Sub-total</t>
  </si>
  <si>
    <t>Billing ratio</t>
  </si>
  <si>
    <t>INVESTMENTS</t>
  </si>
  <si>
    <t xml:space="preserve">   Repayment Investment</t>
  </si>
  <si>
    <t xml:space="preserve">   Repayment Existing</t>
  </si>
  <si>
    <t>Water supply</t>
  </si>
  <si>
    <t>Waste water</t>
  </si>
  <si>
    <t>including waste water</t>
  </si>
  <si>
    <t>Mill. €</t>
  </si>
  <si>
    <t>EXTENSION</t>
  </si>
  <si>
    <t xml:space="preserve"> 1) existing assets considered sunk costs, no replacement costs considered </t>
  </si>
  <si>
    <t>Rehabilitation &amp; Extension</t>
  </si>
  <si>
    <t>TABLE  3:  Operation  &amp;  Maintenance</t>
  </si>
  <si>
    <t xml:space="preserve">Table  7 : Revenues </t>
  </si>
  <si>
    <t>2) No tax considered</t>
  </si>
  <si>
    <r>
      <t xml:space="preserve"> 0  -   10  m</t>
    </r>
    <r>
      <rPr>
        <vertAlign val="superscript"/>
        <sz val="10"/>
        <rFont val="Arial"/>
        <family val="2"/>
      </rPr>
      <t>3</t>
    </r>
  </si>
  <si>
    <r>
      <t>11  -  20  m</t>
    </r>
    <r>
      <rPr>
        <vertAlign val="superscript"/>
        <sz val="10"/>
        <color indexed="8"/>
        <rFont val="Arial"/>
        <family val="2"/>
      </rPr>
      <t>3</t>
    </r>
  </si>
  <si>
    <r>
      <t xml:space="preserve">  &gt;    20  m</t>
    </r>
    <r>
      <rPr>
        <vertAlign val="superscript"/>
        <sz val="10"/>
        <rFont val="Arial"/>
        <family val="2"/>
      </rPr>
      <t>3</t>
    </r>
  </si>
  <si>
    <t>V.A.T  1)</t>
  </si>
  <si>
    <t>Penalties  2)</t>
  </si>
  <si>
    <t xml:space="preserve"> 2) for late payment of water charges</t>
  </si>
  <si>
    <t xml:space="preserve">  Meter rental</t>
  </si>
  <si>
    <t xml:space="preserve">   Mobile equipment</t>
  </si>
  <si>
    <t>ADMINISTRATION</t>
  </si>
  <si>
    <t xml:space="preserve">  - Area office</t>
  </si>
  <si>
    <t>Non-operat. expenses 1)</t>
  </si>
  <si>
    <t>MAINTENANCE 1)</t>
  </si>
  <si>
    <t>OPERATION 1)</t>
  </si>
  <si>
    <t xml:space="preserve">  - WW&amp;SSC 4)</t>
  </si>
  <si>
    <t>3) lump sum, estimated</t>
  </si>
  <si>
    <t>4)  Western Water &amp; Sanitation Service Company Ltd</t>
  </si>
  <si>
    <t xml:space="preserve"> - physical (7,5%)</t>
  </si>
  <si>
    <t>Consultancy Services (9%)</t>
  </si>
  <si>
    <t>Rehabilitation/Extension</t>
  </si>
  <si>
    <t xml:space="preserve"> 1) net rates (considering billing and collection ratio)</t>
  </si>
  <si>
    <t>Sewerage System</t>
  </si>
  <si>
    <t xml:space="preserve">   Repayment </t>
  </si>
  <si>
    <t xml:space="preserve"> TABLE  1.1: Implementation Schedule</t>
  </si>
  <si>
    <t>TABLE  1.2.:   Investment  Schedule</t>
  </si>
  <si>
    <t xml:space="preserve"> 1) based on  planned investment program</t>
  </si>
  <si>
    <t xml:space="preserve">TABLE  2: Replacement  Costs  </t>
  </si>
  <si>
    <t>1) for rates applied see Chapter"Recurrent Costs</t>
  </si>
  <si>
    <t>TRAINING 3)</t>
  </si>
  <si>
    <t>TABLE  5:  Financing</t>
  </si>
  <si>
    <t xml:space="preserve">TABLE 6: Debt Service </t>
  </si>
  <si>
    <t>1) no current commitments considered</t>
  </si>
  <si>
    <t>TABLE  4: Working Capital</t>
  </si>
  <si>
    <t xml:space="preserve"> Increase in Net Working Capital</t>
  </si>
  <si>
    <t>TABLE 8: Cash Flow</t>
  </si>
  <si>
    <t xml:space="preserve">  - Foreign Financing  3)</t>
  </si>
  <si>
    <t xml:space="preserve">  Increase in NWC 4)</t>
  </si>
  <si>
    <t xml:space="preserve">  Taxes on Income  2)</t>
  </si>
  <si>
    <t>2) no tax  considered</t>
  </si>
  <si>
    <t xml:space="preserve"> 4) NWC = net workinhg capital</t>
  </si>
  <si>
    <t>3) including salvage values in year 2025</t>
  </si>
  <si>
    <t>TABLE  9: Income &amp; Expenditure Statement</t>
  </si>
  <si>
    <t xml:space="preserve"> 1) based on billing and collection ratios applied</t>
  </si>
  <si>
    <t>3) assumed that no income tax to be paid</t>
  </si>
  <si>
    <t>TABLE 10: Sources &amp; Application of Funds</t>
  </si>
  <si>
    <t>1) including salvage values in year 2025</t>
  </si>
  <si>
    <t xml:space="preserve">   Foreign Loans  1)</t>
  </si>
  <si>
    <t>1) no tax considered</t>
  </si>
  <si>
    <t>TABLE  8.6.3:  Financing     continued</t>
  </si>
  <si>
    <t>TOTAL (all Phases)</t>
  </si>
  <si>
    <t>Repayment accumulated</t>
  </si>
  <si>
    <t>Grant, accumulated</t>
  </si>
  <si>
    <t>including income tax</t>
  </si>
  <si>
    <t xml:space="preserve">  Investment</t>
  </si>
  <si>
    <t>Inflat. local %</t>
  </si>
  <si>
    <t xml:space="preserve">TABLE 8.7.2: Cash Flow  </t>
  </si>
  <si>
    <t>in TL  1)</t>
  </si>
  <si>
    <t xml:space="preserve"> CASH INFLOW</t>
  </si>
  <si>
    <t xml:space="preserve">  - Water sales 2)</t>
  </si>
  <si>
    <t>bill. TL</t>
  </si>
  <si>
    <t xml:space="preserve">  - Connection  and registration fees</t>
  </si>
  <si>
    <t xml:space="preserve">  - Maintenance fees</t>
  </si>
  <si>
    <t xml:space="preserve">  - Penalties</t>
  </si>
  <si>
    <t xml:space="preserve">  - State subsidy</t>
  </si>
  <si>
    <t xml:space="preserve">            Total Revenues (incl. VAT)</t>
  </si>
  <si>
    <t xml:space="preserve">  - Foreign Financing</t>
  </si>
  <si>
    <t xml:space="preserve">  CASH OUTFLOW</t>
  </si>
  <si>
    <t xml:space="preserve">  Investment (local only)</t>
  </si>
  <si>
    <t xml:space="preserve">  Replacem.</t>
  </si>
  <si>
    <t xml:space="preserve">  O &amp; M</t>
  </si>
  <si>
    <t xml:space="preserve">  Increase in NWC</t>
  </si>
  <si>
    <t xml:space="preserve">  Taxes on Income</t>
  </si>
  <si>
    <t xml:space="preserve"> 1) inflation assumed to be 80 %/a</t>
  </si>
  <si>
    <t xml:space="preserve"> 2) net rates (considering collection ratio)</t>
  </si>
  <si>
    <t xml:space="preserve">   Investment</t>
  </si>
  <si>
    <t>LEASE FEES - WSB/ WRB 2)</t>
  </si>
  <si>
    <t>2) 10% of revenues from water billed</t>
  </si>
  <si>
    <t xml:space="preserve">  Consumers sewered</t>
  </si>
  <si>
    <t xml:space="preserve">  - Investment</t>
  </si>
  <si>
    <t xml:space="preserve">  - Replacement</t>
  </si>
  <si>
    <t xml:space="preserve">  - O&amp;M</t>
  </si>
  <si>
    <t xml:space="preserve">  - Increase in NWC </t>
  </si>
  <si>
    <t>Total cost</t>
  </si>
  <si>
    <t xml:space="preserve">  - Operating Revenues 1)</t>
  </si>
  <si>
    <t xml:space="preserve">  - Costumers Contribution</t>
  </si>
  <si>
    <t>Total Revenues</t>
  </si>
  <si>
    <t>Net Cash Flow</t>
  </si>
  <si>
    <t>INTERNAL RATE OF RETURN</t>
  </si>
  <si>
    <t>with tariff increases</t>
  </si>
  <si>
    <t>Planning Period  2006 - 2025</t>
  </si>
  <si>
    <t>FIRR</t>
  </si>
  <si>
    <t>NPV (€ Mill.)</t>
  </si>
  <si>
    <t>B/C Ratio</t>
  </si>
  <si>
    <t>Water Supply System including Sewerage</t>
  </si>
  <si>
    <t>Sensitivity:</t>
  </si>
  <si>
    <t>Cost           +10%</t>
  </si>
  <si>
    <t>Revenues +10%</t>
  </si>
  <si>
    <t>Cost            -10%</t>
  </si>
  <si>
    <t>Revenues  -10%</t>
  </si>
  <si>
    <t>Cost  +10%;  Revenues  - 10%</t>
  </si>
  <si>
    <t>Cost  -10%;  Revenues  + 10%</t>
  </si>
  <si>
    <t>without  tariff increases</t>
  </si>
  <si>
    <t>TABLE 11: Cash Flow</t>
  </si>
  <si>
    <t>excluding income tax</t>
  </si>
  <si>
    <t>TABLE  12: Income &amp; Expenditure Statement</t>
  </si>
  <si>
    <t>TABLE 13: Sources &amp; Application of Funds</t>
  </si>
  <si>
    <t xml:space="preserve">TABLE 14: Financial  Internal Rate of Return </t>
  </si>
  <si>
    <t>-</t>
  </si>
  <si>
    <t>Cost +10%</t>
  </si>
  <si>
    <t>Revenues +10</t>
  </si>
  <si>
    <t>Cost  -10%</t>
  </si>
  <si>
    <t>Revenues  -10</t>
  </si>
  <si>
    <t xml:space="preserve">   TOTAL DEBT SERVICE</t>
  </si>
  <si>
    <t xml:space="preserve">  Debt Service Ratio  2)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</si>
</sst>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General_)"/>
    <numFmt numFmtId="177" formatCode="#.##000"/>
    <numFmt numFmtId="178" formatCode="\$#,#00"/>
    <numFmt numFmtId="179" formatCode="#,#00"/>
    <numFmt numFmtId="180" formatCode="%#,#00"/>
    <numFmt numFmtId="181" formatCode="#,"/>
    <numFmt numFmtId="182" formatCode="d&quot;. &quot;m\o\n\ad\ yyyy"/>
    <numFmt numFmtId="183" formatCode="0_)"/>
    <numFmt numFmtId="184" formatCode=";;;"/>
    <numFmt numFmtId="185" formatCode="0.00_)"/>
    <numFmt numFmtId="186" formatCode="0.0_)"/>
    <numFmt numFmtId="187" formatCode="0.0%"/>
    <numFmt numFmtId="188" formatCode="#,##0.0_);\(#,##0.0\)"/>
    <numFmt numFmtId="189" formatCode="0.000_)"/>
    <numFmt numFmtId="190" formatCode="#,##0.0"/>
    <numFmt numFmtId="191" formatCode="0.000"/>
    <numFmt numFmtId="192" formatCode="0.0"/>
    <numFmt numFmtId="193" formatCode="#,##0.000"/>
    <numFmt numFmtId="194" formatCode="0.0\ \ "/>
    <numFmt numFmtId="195" formatCode="\%0"/>
    <numFmt numFmtId="196" formatCode="0.00\ \ "/>
    <numFmt numFmtId="197" formatCode="_-* #,##0.00\ [$€]_-;\-* #,##0.00\ [$€]_-;_-* &quot;-&quot;??\ [$€]_-;_-@_-"/>
    <numFmt numFmtId="198" formatCode="0.0000_)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#.00"/>
    <numFmt numFmtId="202" formatCode="#."/>
    <numFmt numFmtId="203" formatCode="m\o\ndh\ \D\,\ \y\y\y\y"/>
    <numFmt numFmtId="204" formatCode="#,##0.0000"/>
    <numFmt numFmtId="205" formatCode="#,##0.000_);\(#,##0.000\)"/>
    <numFmt numFmtId="206" formatCode="#,##0.00000"/>
    <numFmt numFmtId="207" formatCode="#,##0.000000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0000000"/>
  </numFmts>
  <fonts count="36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name val="Arial"/>
      <family val="0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sz val="8"/>
      <name val="Courier"/>
      <family val="0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Arial"/>
      <family val="2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b/>
      <sz val="12"/>
      <name val="Arial"/>
      <family val="2"/>
    </font>
    <font>
      <sz val="10"/>
      <name val="Times New Roman"/>
      <family val="1"/>
    </font>
    <font>
      <sz val="10"/>
      <color indexed="8"/>
      <name val="Courier"/>
      <family val="3"/>
    </font>
    <font>
      <b/>
      <sz val="12.75"/>
      <name val="Arial"/>
      <family val="2"/>
    </font>
    <font>
      <b/>
      <sz val="9"/>
      <name val="Arial"/>
      <family val="2"/>
    </font>
    <font>
      <sz val="9.25"/>
      <name val="Arial"/>
      <family val="2"/>
    </font>
    <font>
      <b/>
      <sz val="11.25"/>
      <name val="Arial"/>
      <family val="2"/>
    </font>
    <font>
      <b/>
      <sz val="8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03" fontId="5" fillId="0" borderId="0">
      <alignment/>
      <protection locked="0"/>
    </xf>
    <xf numFmtId="182" fontId="5" fillId="0" borderId="0">
      <alignment/>
      <protection locked="0"/>
    </xf>
    <xf numFmtId="197" fontId="0" fillId="0" borderId="0" applyFont="0" applyFill="0" applyBorder="0" applyAlignment="0" applyProtection="0"/>
    <xf numFmtId="179" fontId="5" fillId="0" borderId="0">
      <alignment/>
      <protection locked="0"/>
    </xf>
    <xf numFmtId="201" fontId="5" fillId="0" borderId="0">
      <alignment/>
      <protection locked="0"/>
    </xf>
    <xf numFmtId="0" fontId="26" fillId="0" borderId="0" applyNumberFormat="0" applyFill="0" applyBorder="0" applyAlignment="0" applyProtection="0"/>
    <xf numFmtId="202" fontId="6" fillId="0" borderId="0">
      <alignment/>
      <protection locked="0"/>
    </xf>
    <xf numFmtId="202" fontId="6" fillId="0" borderId="0">
      <alignment/>
      <protection locked="0"/>
    </xf>
    <xf numFmtId="0" fontId="25" fillId="0" borderId="0" applyNumberFormat="0" applyFill="0" applyBorder="0" applyAlignment="0" applyProtection="0"/>
    <xf numFmtId="177" fontId="5" fillId="0" borderId="0">
      <alignment/>
      <protection locked="0"/>
    </xf>
    <xf numFmtId="181" fontId="6" fillId="0" borderId="0">
      <alignment/>
      <protection locked="0"/>
    </xf>
    <xf numFmtId="181" fontId="6" fillId="0" borderId="0">
      <alignment/>
      <protection locked="0"/>
    </xf>
    <xf numFmtId="176" fontId="0" fillId="0" borderId="0">
      <alignment/>
      <protection/>
    </xf>
    <xf numFmtId="176" fontId="0" fillId="0" borderId="0">
      <alignment/>
      <protection/>
    </xf>
    <xf numFmtId="9" fontId="4" fillId="0" borderId="0" applyFont="0" applyFill="0" applyBorder="0" applyAlignment="0" applyProtection="0"/>
    <xf numFmtId="180" fontId="5" fillId="0" borderId="0">
      <alignment/>
      <protection locked="0"/>
    </xf>
    <xf numFmtId="9" fontId="4" fillId="0" borderId="0" applyFont="0" applyFill="0" applyBorder="0" applyAlignment="0" applyProtection="0"/>
    <xf numFmtId="180" fontId="5" fillId="0" borderId="0">
      <alignment/>
      <protection locked="0"/>
    </xf>
    <xf numFmtId="181" fontId="5" fillId="0" borderId="1">
      <alignment/>
      <protection locked="0"/>
    </xf>
    <xf numFmtId="202" fontId="5" fillId="0" borderId="2">
      <alignment/>
      <protection locked="0"/>
    </xf>
    <xf numFmtId="178" fontId="5" fillId="0" borderId="0">
      <alignment/>
      <protection locked="0"/>
    </xf>
    <xf numFmtId="178" fontId="5" fillId="0" borderId="0">
      <alignment/>
      <protection locked="0"/>
    </xf>
  </cellStyleXfs>
  <cellXfs count="368">
    <xf numFmtId="176" fontId="0" fillId="0" borderId="0" xfId="0" applyAlignment="1">
      <alignment/>
    </xf>
    <xf numFmtId="176" fontId="7" fillId="0" borderId="3" xfId="0" applyFont="1" applyFill="1" applyBorder="1" applyAlignment="1">
      <alignment/>
    </xf>
    <xf numFmtId="176" fontId="7" fillId="0" borderId="4" xfId="0" applyFont="1" applyFill="1" applyBorder="1" applyAlignment="1">
      <alignment/>
    </xf>
    <xf numFmtId="176" fontId="4" fillId="0" borderId="0" xfId="0" applyFont="1" applyAlignment="1">
      <alignment/>
    </xf>
    <xf numFmtId="176" fontId="7" fillId="0" borderId="4" xfId="0" applyFont="1" applyFill="1" applyBorder="1" applyAlignment="1" applyProtection="1">
      <alignment/>
      <protection/>
    </xf>
    <xf numFmtId="176" fontId="4" fillId="0" borderId="0" xfId="0" applyFont="1" applyAlignment="1" applyProtection="1">
      <alignment horizontal="left"/>
      <protection/>
    </xf>
    <xf numFmtId="176" fontId="9" fillId="0" borderId="0" xfId="0" applyFont="1" applyFill="1" applyAlignment="1">
      <alignment/>
    </xf>
    <xf numFmtId="176" fontId="9" fillId="0" borderId="0" xfId="0" applyFont="1" applyFill="1" applyAlignment="1" applyProtection="1">
      <alignment/>
      <protection/>
    </xf>
    <xf numFmtId="176" fontId="9" fillId="0" borderId="5" xfId="0" applyFont="1" applyFill="1" applyBorder="1" applyAlignment="1">
      <alignment/>
    </xf>
    <xf numFmtId="176" fontId="9" fillId="0" borderId="3" xfId="0" applyFont="1" applyFill="1" applyBorder="1" applyAlignment="1">
      <alignment/>
    </xf>
    <xf numFmtId="176" fontId="9" fillId="0" borderId="4" xfId="0" applyFont="1" applyFill="1" applyBorder="1" applyAlignment="1">
      <alignment/>
    </xf>
    <xf numFmtId="176" fontId="9" fillId="0" borderId="4" xfId="0" applyFont="1" applyFill="1" applyBorder="1" applyAlignment="1" applyProtection="1">
      <alignment horizontal="center"/>
      <protection/>
    </xf>
    <xf numFmtId="176" fontId="9" fillId="0" borderId="4" xfId="0" applyFont="1" applyFill="1" applyBorder="1" applyAlignment="1" applyProtection="1">
      <alignment horizontal="right"/>
      <protection/>
    </xf>
    <xf numFmtId="176" fontId="9" fillId="0" borderId="5" xfId="0" applyFont="1" applyFill="1" applyBorder="1" applyAlignment="1" applyProtection="1">
      <alignment/>
      <protection/>
    </xf>
    <xf numFmtId="39" fontId="9" fillId="0" borderId="5" xfId="0" applyNumberFormat="1" applyFont="1" applyFill="1" applyBorder="1" applyAlignment="1" applyProtection="1">
      <alignment/>
      <protection/>
    </xf>
    <xf numFmtId="39" fontId="9" fillId="0" borderId="3" xfId="0" applyNumberFormat="1" applyFont="1" applyFill="1" applyBorder="1" applyAlignment="1" applyProtection="1">
      <alignment/>
      <protection/>
    </xf>
    <xf numFmtId="39" fontId="7" fillId="0" borderId="3" xfId="0" applyNumberFormat="1" applyFont="1" applyFill="1" applyBorder="1" applyAlignment="1" applyProtection="1">
      <alignment/>
      <protection/>
    </xf>
    <xf numFmtId="39" fontId="7" fillId="0" borderId="4" xfId="0" applyNumberFormat="1" applyFont="1" applyFill="1" applyBorder="1" applyAlignment="1" applyProtection="1">
      <alignment/>
      <protection/>
    </xf>
    <xf numFmtId="188" fontId="4" fillId="0" borderId="0" xfId="0" applyNumberFormat="1" applyFont="1" applyAlignment="1" applyProtection="1">
      <alignment/>
      <protection/>
    </xf>
    <xf numFmtId="176" fontId="9" fillId="0" borderId="4" xfId="0" applyFont="1" applyFill="1" applyBorder="1" applyAlignment="1" applyProtection="1">
      <alignment/>
      <protection/>
    </xf>
    <xf numFmtId="176" fontId="7" fillId="0" borderId="5" xfId="0" applyFont="1" applyFill="1" applyBorder="1" applyAlignment="1">
      <alignment/>
    </xf>
    <xf numFmtId="183" fontId="9" fillId="0" borderId="4" xfId="0" applyNumberFormat="1" applyFont="1" applyFill="1" applyBorder="1" applyAlignment="1" applyProtection="1">
      <alignment horizontal="right"/>
      <protection/>
    </xf>
    <xf numFmtId="39" fontId="9" fillId="0" borderId="4" xfId="0" applyNumberFormat="1" applyFont="1" applyFill="1" applyBorder="1" applyAlignment="1" applyProtection="1">
      <alignment horizontal="right"/>
      <protection/>
    </xf>
    <xf numFmtId="39" fontId="7" fillId="0" borderId="5" xfId="0" applyNumberFormat="1" applyFont="1" applyFill="1" applyBorder="1" applyAlignment="1" applyProtection="1">
      <alignment/>
      <protection/>
    </xf>
    <xf numFmtId="37" fontId="7" fillId="0" borderId="3" xfId="0" applyNumberFormat="1" applyFont="1" applyFill="1" applyBorder="1" applyAlignment="1" applyProtection="1">
      <alignment/>
      <protection/>
    </xf>
    <xf numFmtId="9" fontId="7" fillId="0" borderId="4" xfId="0" applyNumberFormat="1" applyFont="1" applyFill="1" applyBorder="1" applyAlignment="1" applyProtection="1">
      <alignment/>
      <protection/>
    </xf>
    <xf numFmtId="176" fontId="7" fillId="0" borderId="3" xfId="0" applyFont="1" applyFill="1" applyBorder="1" applyAlignment="1" applyProtection="1">
      <alignment/>
      <protection/>
    </xf>
    <xf numFmtId="188" fontId="7" fillId="0" borderId="4" xfId="0" applyNumberFormat="1" applyFont="1" applyFill="1" applyBorder="1" applyAlignment="1" applyProtection="1">
      <alignment/>
      <protection/>
    </xf>
    <xf numFmtId="176" fontId="7" fillId="0" borderId="3" xfId="0" applyFont="1" applyFill="1" applyBorder="1" applyAlignment="1">
      <alignment horizontal="center"/>
    </xf>
    <xf numFmtId="176" fontId="9" fillId="0" borderId="3" xfId="0" applyFont="1" applyFill="1" applyBorder="1" applyAlignment="1" applyProtection="1">
      <alignment/>
      <protection/>
    </xf>
    <xf numFmtId="176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/>
      <protection/>
    </xf>
    <xf numFmtId="176" fontId="7" fillId="0" borderId="6" xfId="0" applyFont="1" applyFill="1" applyBorder="1" applyAlignment="1" applyProtection="1">
      <alignment/>
      <protection/>
    </xf>
    <xf numFmtId="176" fontId="4" fillId="0" borderId="6" xfId="0" applyFont="1" applyBorder="1" applyAlignment="1">
      <alignment/>
    </xf>
    <xf numFmtId="176" fontId="9" fillId="0" borderId="4" xfId="0" applyFont="1" applyFill="1" applyBorder="1" applyAlignment="1" applyProtection="1">
      <alignment horizontal="centerContinuous"/>
      <protection/>
    </xf>
    <xf numFmtId="176" fontId="9" fillId="0" borderId="0" xfId="0" applyFont="1" applyFill="1" applyAlignment="1">
      <alignment horizontal="centerContinuous"/>
    </xf>
    <xf numFmtId="2" fontId="7" fillId="0" borderId="0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176" fontId="9" fillId="0" borderId="0" xfId="0" applyFont="1" applyFill="1" applyBorder="1" applyAlignment="1" applyProtection="1">
      <alignment horizontal="center"/>
      <protection/>
    </xf>
    <xf numFmtId="3" fontId="4" fillId="0" borderId="0" xfId="0" applyNumberFormat="1" applyFont="1" applyBorder="1" applyAlignment="1" applyProtection="1">
      <alignment/>
      <protection/>
    </xf>
    <xf numFmtId="176" fontId="4" fillId="0" borderId="7" xfId="0" applyFont="1" applyBorder="1" applyAlignment="1">
      <alignment/>
    </xf>
    <xf numFmtId="176" fontId="7" fillId="0" borderId="7" xfId="0" applyFont="1" applyFill="1" applyBorder="1" applyAlignment="1">
      <alignment/>
    </xf>
    <xf numFmtId="176" fontId="9" fillId="0" borderId="6" xfId="0" applyFont="1" applyFill="1" applyBorder="1" applyAlignment="1" applyProtection="1">
      <alignment horizontal="center"/>
      <protection/>
    </xf>
    <xf numFmtId="176" fontId="4" fillId="0" borderId="8" xfId="0" applyFont="1" applyBorder="1" applyAlignment="1">
      <alignment/>
    </xf>
    <xf numFmtId="3" fontId="7" fillId="0" borderId="6" xfId="0" applyNumberFormat="1" applyFont="1" applyFill="1" applyBorder="1" applyAlignment="1">
      <alignment/>
    </xf>
    <xf numFmtId="2" fontId="7" fillId="0" borderId="6" xfId="0" applyNumberFormat="1" applyFont="1" applyFill="1" applyBorder="1" applyAlignment="1" applyProtection="1">
      <alignment/>
      <protection/>
    </xf>
    <xf numFmtId="176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37" fontId="4" fillId="0" borderId="7" xfId="0" applyNumberFormat="1" applyFont="1" applyBorder="1" applyAlignment="1" applyProtection="1">
      <alignment/>
      <protection/>
    </xf>
    <xf numFmtId="176" fontId="7" fillId="0" borderId="9" xfId="0" applyFont="1" applyFill="1" applyBorder="1" applyAlignment="1" applyProtection="1">
      <alignment horizontal="center"/>
      <protection/>
    </xf>
    <xf numFmtId="192" fontId="7" fillId="0" borderId="4" xfId="0" applyNumberFormat="1" applyFont="1" applyFill="1" applyBorder="1" applyAlignment="1" applyProtection="1">
      <alignment/>
      <protection/>
    </xf>
    <xf numFmtId="192" fontId="7" fillId="0" borderId="0" xfId="0" applyNumberFormat="1" applyFont="1" applyFill="1" applyBorder="1" applyAlignment="1" applyProtection="1">
      <alignment/>
      <protection/>
    </xf>
    <xf numFmtId="192" fontId="7" fillId="0" borderId="6" xfId="0" applyNumberFormat="1" applyFont="1" applyFill="1" applyBorder="1" applyAlignment="1" applyProtection="1">
      <alignment/>
      <protection/>
    </xf>
    <xf numFmtId="192" fontId="4" fillId="0" borderId="0" xfId="0" applyNumberFormat="1" applyFont="1" applyAlignment="1">
      <alignment/>
    </xf>
    <xf numFmtId="176" fontId="7" fillId="0" borderId="10" xfId="0" applyFont="1" applyFill="1" applyBorder="1" applyAlignment="1">
      <alignment/>
    </xf>
    <xf numFmtId="176" fontId="9" fillId="0" borderId="9" xfId="0" applyFont="1" applyFill="1" applyBorder="1" applyAlignment="1" applyProtection="1">
      <alignment horizontal="center"/>
      <protection/>
    </xf>
    <xf numFmtId="176" fontId="7" fillId="0" borderId="9" xfId="0" applyFont="1" applyFill="1" applyBorder="1" applyAlignment="1">
      <alignment/>
    </xf>
    <xf numFmtId="176" fontId="7" fillId="0" borderId="9" xfId="0" applyFont="1" applyFill="1" applyBorder="1" applyAlignment="1">
      <alignment horizontal="center"/>
    </xf>
    <xf numFmtId="176" fontId="10" fillId="0" borderId="0" xfId="0" applyFont="1" applyFill="1" applyAlignment="1" applyProtection="1">
      <alignment/>
      <protection/>
    </xf>
    <xf numFmtId="176" fontId="7" fillId="0" borderId="0" xfId="0" applyFont="1" applyFill="1" applyBorder="1" applyAlignment="1" applyProtection="1">
      <alignment/>
      <protection/>
    </xf>
    <xf numFmtId="190" fontId="7" fillId="0" borderId="4" xfId="0" applyNumberFormat="1" applyFont="1" applyFill="1" applyBorder="1" applyAlignment="1" applyProtection="1">
      <alignment/>
      <protection/>
    </xf>
    <xf numFmtId="190" fontId="7" fillId="0" borderId="0" xfId="0" applyNumberFormat="1" applyFont="1" applyFill="1" applyBorder="1" applyAlignment="1" applyProtection="1">
      <alignment/>
      <protection/>
    </xf>
    <xf numFmtId="190" fontId="7" fillId="0" borderId="7" xfId="0" applyNumberFormat="1" applyFont="1" applyFill="1" applyBorder="1" applyAlignment="1" applyProtection="1">
      <alignment/>
      <protection/>
    </xf>
    <xf numFmtId="185" fontId="7" fillId="0" borderId="0" xfId="0" applyNumberFormat="1" applyFont="1" applyFill="1" applyBorder="1" applyAlignment="1" applyProtection="1">
      <alignment/>
      <protection/>
    </xf>
    <xf numFmtId="39" fontId="4" fillId="0" borderId="0" xfId="0" applyNumberFormat="1" applyFont="1" applyBorder="1" applyAlignment="1" applyProtection="1">
      <alignment/>
      <protection/>
    </xf>
    <xf numFmtId="176" fontId="7" fillId="0" borderId="4" xfId="0" applyFont="1" applyFill="1" applyBorder="1" applyAlignment="1" applyProtection="1">
      <alignment/>
      <protection/>
    </xf>
    <xf numFmtId="176" fontId="7" fillId="0" borderId="11" xfId="0" applyFont="1" applyFill="1" applyBorder="1" applyAlignment="1">
      <alignment/>
    </xf>
    <xf numFmtId="176" fontId="7" fillId="0" borderId="6" xfId="0" applyFont="1" applyFill="1" applyBorder="1" applyAlignment="1">
      <alignment/>
    </xf>
    <xf numFmtId="176" fontId="0" fillId="0" borderId="4" xfId="0" applyBorder="1" applyAlignment="1">
      <alignment/>
    </xf>
    <xf numFmtId="176" fontId="7" fillId="0" borderId="12" xfId="0" applyFont="1" applyFill="1" applyBorder="1" applyAlignment="1">
      <alignment/>
    </xf>
    <xf numFmtId="37" fontId="7" fillId="0" borderId="7" xfId="0" applyNumberFormat="1" applyFont="1" applyFill="1" applyBorder="1" applyAlignment="1" applyProtection="1">
      <alignment/>
      <protection/>
    </xf>
    <xf numFmtId="176" fontId="9" fillId="0" borderId="4" xfId="0" applyFont="1" applyFill="1" applyBorder="1" applyAlignment="1">
      <alignment/>
    </xf>
    <xf numFmtId="176" fontId="9" fillId="0" borderId="4" xfId="0" applyFont="1" applyFill="1" applyBorder="1" applyAlignment="1" applyProtection="1">
      <alignment/>
      <protection/>
    </xf>
    <xf numFmtId="176" fontId="7" fillId="0" borderId="12" xfId="0" applyFont="1" applyFill="1" applyBorder="1" applyAlignment="1" applyProtection="1">
      <alignment/>
      <protection/>
    </xf>
    <xf numFmtId="176" fontId="7" fillId="0" borderId="13" xfId="0" applyFont="1" applyFill="1" applyBorder="1" applyAlignment="1" applyProtection="1">
      <alignment horizontal="center"/>
      <protection/>
    </xf>
    <xf numFmtId="39" fontId="7" fillId="0" borderId="0" xfId="0" applyNumberFormat="1" applyFont="1" applyFill="1" applyBorder="1" applyAlignment="1" applyProtection="1">
      <alignment/>
      <protection/>
    </xf>
    <xf numFmtId="176" fontId="4" fillId="0" borderId="0" xfId="0" applyFont="1" applyBorder="1" applyAlignment="1" applyProtection="1">
      <alignment horizontal="left"/>
      <protection/>
    </xf>
    <xf numFmtId="188" fontId="7" fillId="0" borderId="0" xfId="0" applyNumberFormat="1" applyFont="1" applyFill="1" applyBorder="1" applyAlignment="1" applyProtection="1">
      <alignment/>
      <protection/>
    </xf>
    <xf numFmtId="176" fontId="9" fillId="0" borderId="5" xfId="0" applyFont="1" applyFill="1" applyBorder="1" applyAlignment="1" applyProtection="1">
      <alignment/>
      <protection/>
    </xf>
    <xf numFmtId="2" fontId="7" fillId="0" borderId="0" xfId="0" applyNumberFormat="1" applyFont="1" applyFill="1" applyBorder="1" applyAlignment="1">
      <alignment/>
    </xf>
    <xf numFmtId="39" fontId="7" fillId="0" borderId="6" xfId="0" applyNumberFormat="1" applyFont="1" applyFill="1" applyBorder="1" applyAlignment="1" applyProtection="1">
      <alignment/>
      <protection/>
    </xf>
    <xf numFmtId="39" fontId="4" fillId="0" borderId="6" xfId="0" applyNumberFormat="1" applyFont="1" applyBorder="1" applyAlignment="1" applyProtection="1">
      <alignment/>
      <protection/>
    </xf>
    <xf numFmtId="176" fontId="1" fillId="0" borderId="0" xfId="0" applyFont="1" applyAlignment="1">
      <alignment/>
    </xf>
    <xf numFmtId="176" fontId="9" fillId="0" borderId="4" xfId="0" applyFont="1" applyFill="1" applyBorder="1" applyAlignment="1">
      <alignment horizontal="centerContinuous"/>
    </xf>
    <xf numFmtId="176" fontId="9" fillId="0" borderId="11" xfId="0" applyFont="1" applyFill="1" applyBorder="1" applyAlignment="1">
      <alignment/>
    </xf>
    <xf numFmtId="176" fontId="4" fillId="0" borderId="4" xfId="0" applyFont="1" applyBorder="1" applyAlignment="1">
      <alignment/>
    </xf>
    <xf numFmtId="176" fontId="0" fillId="0" borderId="12" xfId="0" applyBorder="1" applyAlignment="1">
      <alignment/>
    </xf>
    <xf numFmtId="176" fontId="0" fillId="0" borderId="0" xfId="0" applyBorder="1" applyAlignment="1">
      <alignment/>
    </xf>
    <xf numFmtId="176" fontId="1" fillId="0" borderId="4" xfId="0" applyFont="1" applyBorder="1" applyAlignment="1">
      <alignment/>
    </xf>
    <xf numFmtId="176" fontId="4" fillId="0" borderId="12" xfId="0" applyFont="1" applyBorder="1" applyAlignment="1">
      <alignment/>
    </xf>
    <xf numFmtId="176" fontId="1" fillId="0" borderId="6" xfId="0" applyFont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76" fontId="9" fillId="0" borderId="12" xfId="0" applyFont="1" applyFill="1" applyBorder="1" applyAlignment="1">
      <alignment/>
    </xf>
    <xf numFmtId="176" fontId="9" fillId="0" borderId="0" xfId="0" applyFont="1" applyFill="1" applyBorder="1" applyAlignment="1">
      <alignment/>
    </xf>
    <xf numFmtId="176" fontId="7" fillId="0" borderId="13" xfId="0" applyFont="1" applyFill="1" applyBorder="1" applyAlignment="1">
      <alignment/>
    </xf>
    <xf numFmtId="39" fontId="7" fillId="0" borderId="7" xfId="0" applyNumberFormat="1" applyFont="1" applyFill="1" applyBorder="1" applyAlignment="1" applyProtection="1">
      <alignment/>
      <protection/>
    </xf>
    <xf numFmtId="9" fontId="7" fillId="0" borderId="0" xfId="0" applyNumberFormat="1" applyFont="1" applyFill="1" applyBorder="1" applyAlignment="1" applyProtection="1">
      <alignment/>
      <protection/>
    </xf>
    <xf numFmtId="176" fontId="9" fillId="0" borderId="0" xfId="0" applyFont="1" applyFill="1" applyBorder="1" applyAlignment="1">
      <alignment/>
    </xf>
    <xf numFmtId="176" fontId="9" fillId="0" borderId="0" xfId="0" applyFont="1" applyFill="1" applyBorder="1" applyAlignment="1" applyProtection="1">
      <alignment horizontal="right"/>
      <protection/>
    </xf>
    <xf numFmtId="9" fontId="4" fillId="0" borderId="0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 applyProtection="1">
      <alignment/>
      <protection/>
    </xf>
    <xf numFmtId="176" fontId="9" fillId="0" borderId="0" xfId="0" applyFont="1" applyFill="1" applyBorder="1" applyAlignment="1" applyProtection="1">
      <alignment/>
      <protection/>
    </xf>
    <xf numFmtId="176" fontId="9" fillId="0" borderId="7" xfId="0" applyFont="1" applyFill="1" applyBorder="1" applyAlignment="1" applyProtection="1">
      <alignment horizontal="right"/>
      <protection/>
    </xf>
    <xf numFmtId="188" fontId="4" fillId="0" borderId="7" xfId="0" applyNumberFormat="1" applyFont="1" applyBorder="1" applyAlignment="1" applyProtection="1">
      <alignment/>
      <protection/>
    </xf>
    <xf numFmtId="188" fontId="7" fillId="0" borderId="7" xfId="0" applyNumberFormat="1" applyFont="1" applyFill="1" applyBorder="1" applyAlignment="1" applyProtection="1">
      <alignment/>
      <protection/>
    </xf>
    <xf numFmtId="9" fontId="4" fillId="0" borderId="6" xfId="0" applyNumberFormat="1" applyFont="1" applyBorder="1" applyAlignment="1" applyProtection="1">
      <alignment/>
      <protection/>
    </xf>
    <xf numFmtId="176" fontId="9" fillId="0" borderId="9" xfId="0" applyFont="1" applyFill="1" applyBorder="1" applyAlignment="1">
      <alignment horizontal="center"/>
    </xf>
    <xf numFmtId="176" fontId="9" fillId="0" borderId="10" xfId="0" applyFont="1" applyFill="1" applyBorder="1" applyAlignment="1">
      <alignment/>
    </xf>
    <xf numFmtId="176" fontId="4" fillId="2" borderId="0" xfId="0" applyFont="1" applyFill="1" applyAlignment="1">
      <alignment/>
    </xf>
    <xf numFmtId="176" fontId="7" fillId="3" borderId="4" xfId="0" applyFont="1" applyFill="1" applyBorder="1" applyAlignment="1" applyProtection="1">
      <alignment/>
      <protection/>
    </xf>
    <xf numFmtId="39" fontId="9" fillId="0" borderId="0" xfId="0" applyNumberFormat="1" applyFont="1" applyFill="1" applyBorder="1" applyAlignment="1" applyProtection="1">
      <alignment/>
      <protection/>
    </xf>
    <xf numFmtId="183" fontId="9" fillId="0" borderId="0" xfId="0" applyNumberFormat="1" applyFont="1" applyFill="1" applyBorder="1" applyAlignment="1" applyProtection="1">
      <alignment horizontal="right"/>
      <protection/>
    </xf>
    <xf numFmtId="39" fontId="4" fillId="0" borderId="0" xfId="0" applyNumberFormat="1" applyFont="1" applyBorder="1" applyAlignment="1" applyProtection="1">
      <alignment horizontal="left"/>
      <protection/>
    </xf>
    <xf numFmtId="39" fontId="4" fillId="0" borderId="7" xfId="0" applyNumberFormat="1" applyFont="1" applyBorder="1" applyAlignment="1" applyProtection="1">
      <alignment/>
      <protection/>
    </xf>
    <xf numFmtId="176" fontId="1" fillId="0" borderId="4" xfId="0" applyFont="1" applyBorder="1" applyAlignment="1">
      <alignment/>
    </xf>
    <xf numFmtId="176" fontId="7" fillId="3" borderId="9" xfId="0" applyFont="1" applyFill="1" applyBorder="1" applyAlignment="1" applyProtection="1">
      <alignment horizontal="center"/>
      <protection/>
    </xf>
    <xf numFmtId="176" fontId="9" fillId="0" borderId="7" xfId="0" applyFont="1" applyFill="1" applyBorder="1" applyAlignment="1">
      <alignment/>
    </xf>
    <xf numFmtId="39" fontId="7" fillId="0" borderId="12" xfId="0" applyNumberFormat="1" applyFont="1" applyFill="1" applyBorder="1" applyAlignment="1" applyProtection="1">
      <alignment/>
      <protection/>
    </xf>
    <xf numFmtId="39" fontId="4" fillId="3" borderId="0" xfId="0" applyNumberFormat="1" applyFont="1" applyFill="1" applyBorder="1" applyAlignment="1" applyProtection="1">
      <alignment/>
      <protection/>
    </xf>
    <xf numFmtId="176" fontId="4" fillId="0" borderId="9" xfId="0" applyFont="1" applyBorder="1" applyAlignment="1">
      <alignment/>
    </xf>
    <xf numFmtId="39" fontId="4" fillId="0" borderId="4" xfId="0" applyNumberFormat="1" applyFont="1" applyBorder="1" applyAlignment="1" applyProtection="1">
      <alignment/>
      <protection/>
    </xf>
    <xf numFmtId="176" fontId="7" fillId="0" borderId="10" xfId="0" applyFont="1" applyFill="1" applyBorder="1" applyAlignment="1">
      <alignment horizontal="center"/>
    </xf>
    <xf numFmtId="188" fontId="4" fillId="0" borderId="6" xfId="0" applyNumberFormat="1" applyFont="1" applyBorder="1" applyAlignment="1" applyProtection="1">
      <alignment/>
      <protection/>
    </xf>
    <xf numFmtId="188" fontId="4" fillId="0" borderId="0" xfId="0" applyNumberFormat="1" applyFont="1" applyBorder="1" applyAlignment="1">
      <alignment/>
    </xf>
    <xf numFmtId="188" fontId="4" fillId="0" borderId="6" xfId="0" applyNumberFormat="1" applyFont="1" applyBorder="1" applyAlignment="1">
      <alignment/>
    </xf>
    <xf numFmtId="176" fontId="1" fillId="0" borderId="4" xfId="0" applyFont="1" applyBorder="1" applyAlignment="1" applyProtection="1">
      <alignment horizontal="left"/>
      <protection/>
    </xf>
    <xf numFmtId="39" fontId="9" fillId="0" borderId="0" xfId="0" applyNumberFormat="1" applyFont="1" applyFill="1" applyBorder="1" applyAlignment="1" applyProtection="1">
      <alignment horizontal="right"/>
      <protection/>
    </xf>
    <xf numFmtId="188" fontId="4" fillId="0" borderId="4" xfId="0" applyNumberFormat="1" applyFont="1" applyBorder="1" applyAlignment="1" applyProtection="1">
      <alignment/>
      <protection/>
    </xf>
    <xf numFmtId="176" fontId="12" fillId="0" borderId="0" xfId="0" applyFont="1" applyAlignment="1">
      <alignment/>
    </xf>
    <xf numFmtId="39" fontId="7" fillId="3" borderId="0" xfId="0" applyNumberFormat="1" applyFont="1" applyFill="1" applyBorder="1" applyAlignment="1" applyProtection="1">
      <alignment/>
      <protection/>
    </xf>
    <xf numFmtId="176" fontId="4" fillId="3" borderId="0" xfId="0" applyFont="1" applyFill="1" applyBorder="1" applyAlignment="1">
      <alignment/>
    </xf>
    <xf numFmtId="176" fontId="9" fillId="0" borderId="6" xfId="0" applyFont="1" applyFill="1" applyBorder="1" applyAlignment="1" applyProtection="1">
      <alignment horizontal="right"/>
      <protection/>
    </xf>
    <xf numFmtId="176" fontId="7" fillId="0" borderId="0" xfId="0" applyFont="1" applyFill="1" applyBorder="1" applyAlignment="1">
      <alignment horizontal="center"/>
    </xf>
    <xf numFmtId="176" fontId="4" fillId="3" borderId="0" xfId="0" applyFont="1" applyFill="1" applyBorder="1" applyAlignment="1" applyProtection="1">
      <alignment horizontal="left"/>
      <protection/>
    </xf>
    <xf numFmtId="176" fontId="7" fillId="3" borderId="0" xfId="0" applyFont="1" applyFill="1" applyBorder="1" applyAlignment="1">
      <alignment horizontal="center"/>
    </xf>
    <xf numFmtId="39" fontId="4" fillId="3" borderId="0" xfId="0" applyNumberFormat="1" applyFont="1" applyFill="1" applyBorder="1" applyAlignment="1" applyProtection="1">
      <alignment horizontal="left"/>
      <protection/>
    </xf>
    <xf numFmtId="188" fontId="7" fillId="0" borderId="12" xfId="0" applyNumberFormat="1" applyFont="1" applyFill="1" applyBorder="1" applyAlignment="1" applyProtection="1">
      <alignment/>
      <protection/>
    </xf>
    <xf numFmtId="188" fontId="4" fillId="0" borderId="12" xfId="0" applyNumberFormat="1" applyFont="1" applyBorder="1" applyAlignment="1" applyProtection="1">
      <alignment/>
      <protection/>
    </xf>
    <xf numFmtId="37" fontId="4" fillId="0" borderId="8" xfId="0" applyNumberFormat="1" applyFont="1" applyBorder="1" applyAlignment="1" applyProtection="1">
      <alignment/>
      <protection/>
    </xf>
    <xf numFmtId="176" fontId="16" fillId="0" borderId="0" xfId="0" applyFont="1" applyBorder="1" applyAlignment="1">
      <alignment/>
    </xf>
    <xf numFmtId="39" fontId="9" fillId="0" borderId="11" xfId="0" applyNumberFormat="1" applyFont="1" applyFill="1" applyBorder="1" applyAlignment="1" applyProtection="1">
      <alignment/>
      <protection/>
    </xf>
    <xf numFmtId="183" fontId="9" fillId="0" borderId="6" xfId="0" applyNumberFormat="1" applyFont="1" applyFill="1" applyBorder="1" applyAlignment="1" applyProtection="1">
      <alignment horizontal="right"/>
      <protection/>
    </xf>
    <xf numFmtId="39" fontId="9" fillId="0" borderId="6" xfId="0" applyNumberFormat="1" applyFont="1" applyFill="1" applyBorder="1" applyAlignment="1" applyProtection="1">
      <alignment horizontal="right"/>
      <protection/>
    </xf>
    <xf numFmtId="39" fontId="4" fillId="0" borderId="8" xfId="0" applyNumberFormat="1" applyFont="1" applyBorder="1" applyAlignment="1" applyProtection="1">
      <alignment/>
      <protection/>
    </xf>
    <xf numFmtId="39" fontId="4" fillId="3" borderId="6" xfId="0" applyNumberFormat="1" applyFont="1" applyFill="1" applyBorder="1" applyAlignment="1" applyProtection="1">
      <alignment/>
      <protection/>
    </xf>
    <xf numFmtId="190" fontId="4" fillId="0" borderId="4" xfId="0" applyNumberFormat="1" applyFont="1" applyBorder="1" applyAlignment="1" applyProtection="1">
      <alignment/>
      <protection/>
    </xf>
    <xf numFmtId="190" fontId="7" fillId="2" borderId="4" xfId="0" applyNumberFormat="1" applyFont="1" applyFill="1" applyBorder="1" applyAlignment="1" applyProtection="1">
      <alignment/>
      <protection/>
    </xf>
    <xf numFmtId="190" fontId="4" fillId="0" borderId="7" xfId="0" applyNumberFormat="1" applyFont="1" applyBorder="1" applyAlignment="1" applyProtection="1">
      <alignment/>
      <protection/>
    </xf>
    <xf numFmtId="190" fontId="7" fillId="0" borderId="5" xfId="0" applyNumberFormat="1" applyFont="1" applyFill="1" applyBorder="1" applyAlignment="1" applyProtection="1">
      <alignment/>
      <protection/>
    </xf>
    <xf numFmtId="190" fontId="7" fillId="0" borderId="3" xfId="0" applyNumberFormat="1" applyFont="1" applyFill="1" applyBorder="1" applyAlignment="1" applyProtection="1">
      <alignment/>
      <protection/>
    </xf>
    <xf numFmtId="190" fontId="7" fillId="0" borderId="11" xfId="0" applyNumberFormat="1" applyFont="1" applyFill="1" applyBorder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6" fontId="9" fillId="0" borderId="0" xfId="0" applyFont="1" applyFill="1" applyBorder="1" applyAlignment="1">
      <alignment horizontal="centerContinuous"/>
    </xf>
    <xf numFmtId="176" fontId="9" fillId="0" borderId="0" xfId="0" applyFont="1" applyFill="1" applyBorder="1" applyAlignment="1" applyProtection="1">
      <alignment horizontal="centerContinuous"/>
      <protection/>
    </xf>
    <xf numFmtId="176" fontId="9" fillId="0" borderId="6" xfId="0" applyFont="1" applyFill="1" applyBorder="1" applyAlignment="1">
      <alignment horizontal="centerContinuous"/>
    </xf>
    <xf numFmtId="176" fontId="17" fillId="0" borderId="4" xfId="0" applyFont="1" applyFill="1" applyBorder="1" applyAlignment="1" applyProtection="1">
      <alignment/>
      <protection/>
    </xf>
    <xf numFmtId="4" fontId="4" fillId="0" borderId="6" xfId="0" applyNumberFormat="1" applyFont="1" applyBorder="1" applyAlignment="1">
      <alignment/>
    </xf>
    <xf numFmtId="176" fontId="14" fillId="0" borderId="0" xfId="0" applyFont="1" applyAlignment="1">
      <alignment/>
    </xf>
    <xf numFmtId="176" fontId="9" fillId="0" borderId="13" xfId="0" applyFont="1" applyFill="1" applyBorder="1" applyAlignment="1">
      <alignment horizontal="center"/>
    </xf>
    <xf numFmtId="176" fontId="11" fillId="0" borderId="0" xfId="0" applyFont="1" applyBorder="1" applyAlignment="1">
      <alignment/>
    </xf>
    <xf numFmtId="9" fontId="7" fillId="0" borderId="6" xfId="0" applyNumberFormat="1" applyFont="1" applyFill="1" applyBorder="1" applyAlignment="1" applyProtection="1">
      <alignment/>
      <protection/>
    </xf>
    <xf numFmtId="176" fontId="18" fillId="0" borderId="0" xfId="0" applyFont="1" applyAlignment="1">
      <alignment/>
    </xf>
    <xf numFmtId="190" fontId="7" fillId="0" borderId="9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Border="1" applyAlignment="1" applyProtection="1">
      <alignment/>
      <protection/>
    </xf>
    <xf numFmtId="176" fontId="9" fillId="0" borderId="13" xfId="0" applyFont="1" applyFill="1" applyBorder="1" applyAlignment="1">
      <alignment/>
    </xf>
    <xf numFmtId="176" fontId="9" fillId="0" borderId="0" xfId="0" applyFont="1" applyFill="1" applyBorder="1" applyAlignment="1">
      <alignment horizontal="right"/>
    </xf>
    <xf numFmtId="188" fontId="4" fillId="3" borderId="0" xfId="0" applyNumberFormat="1" applyFont="1" applyFill="1" applyBorder="1" applyAlignment="1" applyProtection="1">
      <alignment/>
      <protection/>
    </xf>
    <xf numFmtId="190" fontId="4" fillId="0" borderId="8" xfId="0" applyNumberFormat="1" applyFont="1" applyBorder="1" applyAlignment="1" applyProtection="1">
      <alignment/>
      <protection/>
    </xf>
    <xf numFmtId="39" fontId="9" fillId="0" borderId="4" xfId="0" applyNumberFormat="1" applyFont="1" applyFill="1" applyBorder="1" applyAlignment="1" applyProtection="1">
      <alignment/>
      <protection/>
    </xf>
    <xf numFmtId="176" fontId="7" fillId="0" borderId="4" xfId="0" applyFont="1" applyFill="1" applyBorder="1" applyAlignment="1">
      <alignment/>
    </xf>
    <xf numFmtId="176" fontId="9" fillId="0" borderId="0" xfId="0" applyFont="1" applyFill="1" applyBorder="1" applyAlignment="1" applyProtection="1">
      <alignment/>
      <protection/>
    </xf>
    <xf numFmtId="176" fontId="4" fillId="2" borderId="0" xfId="0" applyFont="1" applyFill="1" applyBorder="1" applyAlignment="1">
      <alignment/>
    </xf>
    <xf numFmtId="176" fontId="1" fillId="0" borderId="0" xfId="0" applyFont="1" applyBorder="1" applyAlignment="1" applyProtection="1">
      <alignment horizontal="left"/>
      <protection/>
    </xf>
    <xf numFmtId="176" fontId="10" fillId="0" borderId="0" xfId="0" applyFont="1" applyFill="1" applyBorder="1" applyAlignment="1" applyProtection="1">
      <alignment/>
      <protection/>
    </xf>
    <xf numFmtId="39" fontId="7" fillId="2" borderId="0" xfId="0" applyNumberFormat="1" applyFont="1" applyFill="1" applyBorder="1" applyAlignment="1" applyProtection="1">
      <alignment/>
      <protection/>
    </xf>
    <xf numFmtId="176" fontId="15" fillId="2" borderId="0" xfId="0" applyFont="1" applyFill="1" applyBorder="1" applyAlignment="1">
      <alignment/>
    </xf>
    <xf numFmtId="176" fontId="9" fillId="0" borderId="0" xfId="0" applyFont="1" applyFill="1" applyBorder="1" applyAlignment="1" applyProtection="1">
      <alignment horizontal="left"/>
      <protection/>
    </xf>
    <xf numFmtId="176" fontId="15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6" xfId="0" applyNumberFormat="1" applyFont="1" applyFill="1" applyBorder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4" fontId="7" fillId="0" borderId="6" xfId="0" applyNumberFormat="1" applyFont="1" applyFill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7" fillId="3" borderId="0" xfId="0" applyNumberFormat="1" applyFont="1" applyFill="1" applyBorder="1" applyAlignment="1" applyProtection="1">
      <alignment/>
      <protection/>
    </xf>
    <xf numFmtId="4" fontId="4" fillId="0" borderId="7" xfId="0" applyNumberFormat="1" applyFont="1" applyBorder="1" applyAlignment="1" applyProtection="1">
      <alignment/>
      <protection/>
    </xf>
    <xf numFmtId="4" fontId="7" fillId="0" borderId="7" xfId="0" applyNumberFormat="1" applyFont="1" applyFill="1" applyBorder="1" applyAlignment="1" applyProtection="1">
      <alignment/>
      <protection/>
    </xf>
    <xf numFmtId="4" fontId="7" fillId="0" borderId="7" xfId="0" applyNumberFormat="1" applyFont="1" applyFill="1" applyBorder="1" applyAlignment="1">
      <alignment/>
    </xf>
    <xf numFmtId="176" fontId="7" fillId="0" borderId="13" xfId="0" applyFont="1" applyFill="1" applyBorder="1" applyAlignment="1">
      <alignment horizontal="center"/>
    </xf>
    <xf numFmtId="39" fontId="4" fillId="0" borderId="3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 applyProtection="1">
      <alignment/>
      <protection/>
    </xf>
    <xf numFmtId="190" fontId="7" fillId="0" borderId="12" xfId="0" applyNumberFormat="1" applyFont="1" applyFill="1" applyBorder="1" applyAlignment="1" applyProtection="1">
      <alignment/>
      <protection/>
    </xf>
    <xf numFmtId="190" fontId="13" fillId="0" borderId="4" xfId="0" applyNumberFormat="1" applyFont="1" applyFill="1" applyBorder="1" applyAlignment="1" applyProtection="1">
      <alignment/>
      <protection/>
    </xf>
    <xf numFmtId="190" fontId="13" fillId="0" borderId="4" xfId="0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/>
      <protection/>
    </xf>
    <xf numFmtId="176" fontId="9" fillId="0" borderId="5" xfId="0" applyFont="1" applyFill="1" applyBorder="1" applyAlignment="1" applyProtection="1">
      <alignment horizontal="left"/>
      <protection/>
    </xf>
    <xf numFmtId="188" fontId="7" fillId="0" borderId="4" xfId="0" applyNumberFormat="1" applyFont="1" applyFill="1" applyBorder="1" applyAlignment="1">
      <alignment/>
    </xf>
    <xf numFmtId="188" fontId="7" fillId="0" borderId="0" xfId="0" applyNumberFormat="1" applyFont="1" applyFill="1" applyBorder="1" applyAlignment="1">
      <alignment/>
    </xf>
    <xf numFmtId="188" fontId="4" fillId="0" borderId="0" xfId="0" applyNumberFormat="1" applyFont="1" applyBorder="1" applyAlignment="1" applyProtection="1">
      <alignment horizontal="left"/>
      <protection/>
    </xf>
    <xf numFmtId="188" fontId="4" fillId="0" borderId="7" xfId="0" applyNumberFormat="1" applyFont="1" applyBorder="1" applyAlignment="1">
      <alignment/>
    </xf>
    <xf numFmtId="188" fontId="9" fillId="0" borderId="0" xfId="0" applyNumberFormat="1" applyFont="1" applyFill="1" applyBorder="1" applyAlignment="1" applyProtection="1">
      <alignment/>
      <protection/>
    </xf>
    <xf numFmtId="188" fontId="9" fillId="0" borderId="0" xfId="0" applyNumberFormat="1" applyFont="1" applyFill="1" applyBorder="1" applyAlignment="1">
      <alignment/>
    </xf>
    <xf numFmtId="188" fontId="12" fillId="0" borderId="0" xfId="0" applyNumberFormat="1" applyFont="1" applyBorder="1" applyAlignment="1">
      <alignment/>
    </xf>
    <xf numFmtId="188" fontId="9" fillId="0" borderId="5" xfId="0" applyNumberFormat="1" applyFont="1" applyFill="1" applyBorder="1" applyAlignment="1">
      <alignment/>
    </xf>
    <xf numFmtId="188" fontId="9" fillId="0" borderId="3" xfId="0" applyNumberFormat="1" applyFont="1" applyFill="1" applyBorder="1" applyAlignment="1">
      <alignment/>
    </xf>
    <xf numFmtId="188" fontId="9" fillId="0" borderId="11" xfId="0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 horizontal="right"/>
    </xf>
    <xf numFmtId="188" fontId="9" fillId="0" borderId="7" xfId="0" applyNumberFormat="1" applyFont="1" applyFill="1" applyBorder="1" applyAlignment="1">
      <alignment horizontal="right"/>
    </xf>
    <xf numFmtId="188" fontId="9" fillId="0" borderId="8" xfId="0" applyNumberFormat="1" applyFont="1" applyFill="1" applyBorder="1" applyAlignment="1">
      <alignment horizontal="right"/>
    </xf>
    <xf numFmtId="188" fontId="4" fillId="0" borderId="3" xfId="0" applyNumberFormat="1" applyFont="1" applyBorder="1" applyAlignment="1">
      <alignment/>
    </xf>
    <xf numFmtId="188" fontId="7" fillId="0" borderId="3" xfId="0" applyNumberFormat="1" applyFont="1" applyFill="1" applyBorder="1" applyAlignment="1">
      <alignment/>
    </xf>
    <xf numFmtId="188" fontId="7" fillId="0" borderId="5" xfId="0" applyNumberFormat="1" applyFont="1" applyFill="1" applyBorder="1" applyAlignment="1">
      <alignment/>
    </xf>
    <xf numFmtId="188" fontId="0" fillId="0" borderId="3" xfId="0" applyNumberFormat="1" applyBorder="1" applyAlignment="1">
      <alignment/>
    </xf>
    <xf numFmtId="188" fontId="4" fillId="0" borderId="3" xfId="0" applyNumberFormat="1" applyFont="1" applyBorder="1" applyAlignment="1">
      <alignment horizontal="center"/>
    </xf>
    <xf numFmtId="188" fontId="7" fillId="0" borderId="12" xfId="0" applyNumberFormat="1" applyFont="1" applyFill="1" applyBorder="1" applyAlignment="1">
      <alignment/>
    </xf>
    <xf numFmtId="188" fontId="0" fillId="0" borderId="7" xfId="0" applyNumberFormat="1" applyBorder="1" applyAlignment="1">
      <alignment/>
    </xf>
    <xf numFmtId="188" fontId="4" fillId="0" borderId="7" xfId="0" applyNumberFormat="1" applyFont="1" applyBorder="1" applyAlignment="1">
      <alignment horizontal="center"/>
    </xf>
    <xf numFmtId="188" fontId="4" fillId="3" borderId="6" xfId="0" applyNumberFormat="1" applyFont="1" applyFill="1" applyBorder="1" applyAlignment="1" applyProtection="1">
      <alignment/>
      <protection/>
    </xf>
    <xf numFmtId="188" fontId="9" fillId="0" borderId="12" xfId="0" applyNumberFormat="1" applyFont="1" applyFill="1" applyBorder="1" applyAlignment="1">
      <alignment/>
    </xf>
    <xf numFmtId="188" fontId="9" fillId="0" borderId="7" xfId="0" applyNumberFormat="1" applyFont="1" applyFill="1" applyBorder="1" applyAlignment="1">
      <alignment/>
    </xf>
    <xf numFmtId="188" fontId="9" fillId="0" borderId="6" xfId="0" applyNumberFormat="1" applyFont="1" applyFill="1" applyBorder="1" applyAlignment="1">
      <alignment/>
    </xf>
    <xf numFmtId="188" fontId="7" fillId="3" borderId="4" xfId="0" applyNumberFormat="1" applyFont="1" applyFill="1" applyBorder="1" applyAlignment="1" applyProtection="1">
      <alignment/>
      <protection/>
    </xf>
    <xf numFmtId="9" fontId="8" fillId="0" borderId="0" xfId="0" applyNumberFormat="1" applyFont="1" applyFill="1" applyBorder="1" applyAlignment="1" applyProtection="1">
      <alignment/>
      <protection/>
    </xf>
    <xf numFmtId="9" fontId="8" fillId="0" borderId="0" xfId="0" applyNumberFormat="1" applyFont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/>
      <protection/>
    </xf>
    <xf numFmtId="183" fontId="9" fillId="0" borderId="6" xfId="0" applyNumberFormat="1" applyFont="1" applyFill="1" applyBorder="1" applyAlignment="1" applyProtection="1">
      <alignment horizontal="center"/>
      <protection/>
    </xf>
    <xf numFmtId="183" fontId="9" fillId="0" borderId="0" xfId="0" applyNumberFormat="1" applyFont="1" applyFill="1" applyBorder="1" applyAlignment="1" applyProtection="1">
      <alignment horizontal="center"/>
      <protection/>
    </xf>
    <xf numFmtId="183" fontId="9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176" fontId="1" fillId="0" borderId="6" xfId="0" applyFont="1" applyBorder="1" applyAlignment="1" applyProtection="1">
      <alignment horizontal="left"/>
      <protection/>
    </xf>
    <xf numFmtId="176" fontId="7" fillId="3" borderId="6" xfId="0" applyFont="1" applyFill="1" applyBorder="1" applyAlignment="1">
      <alignment/>
    </xf>
    <xf numFmtId="9" fontId="4" fillId="0" borderId="4" xfId="0" applyNumberFormat="1" applyFont="1" applyBorder="1" applyAlignment="1" applyProtection="1">
      <alignment/>
      <protection/>
    </xf>
    <xf numFmtId="176" fontId="1" fillId="0" borderId="0" xfId="0" applyFont="1" applyAlignment="1">
      <alignment/>
    </xf>
    <xf numFmtId="176" fontId="10" fillId="0" borderId="0" xfId="0" applyFont="1" applyFill="1" applyAlignment="1" applyProtection="1">
      <alignment/>
      <protection/>
    </xf>
    <xf numFmtId="39" fontId="13" fillId="0" borderId="0" xfId="0" applyNumberFormat="1" applyFont="1" applyBorder="1" applyAlignment="1" applyProtection="1">
      <alignment/>
      <protection/>
    </xf>
    <xf numFmtId="176" fontId="0" fillId="0" borderId="0" xfId="0" applyBorder="1" applyAlignment="1">
      <alignment horizontal="centerContinuous"/>
    </xf>
    <xf numFmtId="176" fontId="9" fillId="0" borderId="4" xfId="0" applyFont="1" applyFill="1" applyBorder="1" applyAlignment="1">
      <alignment horizontal="right"/>
    </xf>
    <xf numFmtId="176" fontId="9" fillId="0" borderId="12" xfId="0" applyFont="1" applyFill="1" applyBorder="1" applyAlignment="1" applyProtection="1">
      <alignment horizontal="right"/>
      <protection/>
    </xf>
    <xf numFmtId="176" fontId="9" fillId="0" borderId="8" xfId="0" applyFont="1" applyFill="1" applyBorder="1" applyAlignment="1" applyProtection="1">
      <alignment horizontal="right"/>
      <protection/>
    </xf>
    <xf numFmtId="9" fontId="8" fillId="0" borderId="6" xfId="0" applyNumberFormat="1" applyFont="1" applyFill="1" applyBorder="1" applyAlignment="1" applyProtection="1">
      <alignment/>
      <protection/>
    </xf>
    <xf numFmtId="9" fontId="4" fillId="0" borderId="6" xfId="0" applyNumberFormat="1" applyFont="1" applyFill="1" applyBorder="1" applyAlignment="1" applyProtection="1">
      <alignment/>
      <protection/>
    </xf>
    <xf numFmtId="196" fontId="7" fillId="0" borderId="9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Border="1" applyAlignment="1" applyProtection="1">
      <alignment/>
      <protection/>
    </xf>
    <xf numFmtId="176" fontId="4" fillId="0" borderId="0" xfId="0" applyFont="1" applyFill="1" applyBorder="1" applyAlignment="1">
      <alignment/>
    </xf>
    <xf numFmtId="176" fontId="9" fillId="0" borderId="4" xfId="0" applyFont="1" applyFill="1" applyBorder="1" applyAlignment="1" applyProtection="1">
      <alignment horizontal="left"/>
      <protection/>
    </xf>
    <xf numFmtId="39" fontId="13" fillId="2" borderId="0" xfId="0" applyNumberFormat="1" applyFont="1" applyFill="1" applyBorder="1" applyAlignment="1" applyProtection="1">
      <alignment/>
      <protection/>
    </xf>
    <xf numFmtId="4" fontId="4" fillId="0" borderId="4" xfId="0" applyNumberFormat="1" applyFont="1" applyBorder="1" applyAlignment="1">
      <alignment/>
    </xf>
    <xf numFmtId="188" fontId="8" fillId="0" borderId="3" xfId="0" applyNumberFormat="1" applyFont="1" applyBorder="1" applyAlignment="1">
      <alignment horizontal="center"/>
    </xf>
    <xf numFmtId="188" fontId="8" fillId="0" borderId="7" xfId="0" applyNumberFormat="1" applyFont="1" applyBorder="1" applyAlignment="1">
      <alignment horizontal="center"/>
    </xf>
    <xf numFmtId="176" fontId="9" fillId="0" borderId="6" xfId="0" applyFont="1" applyFill="1" applyBorder="1" applyAlignment="1">
      <alignment horizontal="right"/>
    </xf>
    <xf numFmtId="176" fontId="15" fillId="0" borderId="0" xfId="0" applyFont="1" applyFill="1" applyBorder="1" applyAlignment="1">
      <alignment/>
    </xf>
    <xf numFmtId="176" fontId="17" fillId="0" borderId="5" xfId="0" applyFont="1" applyFill="1" applyBorder="1" applyAlignment="1" applyProtection="1">
      <alignment/>
      <protection/>
    </xf>
    <xf numFmtId="176" fontId="9" fillId="0" borderId="12" xfId="0" applyFont="1" applyFill="1" applyBorder="1" applyAlignment="1" applyProtection="1">
      <alignment/>
      <protection/>
    </xf>
    <xf numFmtId="9" fontId="7" fillId="0" borderId="12" xfId="0" applyNumberFormat="1" applyFont="1" applyFill="1" applyBorder="1" applyAlignment="1" applyProtection="1">
      <alignment/>
      <protection/>
    </xf>
    <xf numFmtId="9" fontId="8" fillId="0" borderId="7" xfId="0" applyNumberFormat="1" applyFont="1" applyFill="1" applyBorder="1" applyAlignment="1" applyProtection="1">
      <alignment/>
      <protection/>
    </xf>
    <xf numFmtId="190" fontId="4" fillId="0" borderId="0" xfId="0" applyNumberFormat="1" applyFont="1" applyFill="1" applyBorder="1" applyAlignment="1" applyProtection="1">
      <alignment/>
      <protection/>
    </xf>
    <xf numFmtId="39" fontId="4" fillId="0" borderId="7" xfId="0" applyNumberFormat="1" applyFont="1" applyFill="1" applyBorder="1" applyAlignment="1" applyProtection="1">
      <alignment/>
      <protection/>
    </xf>
    <xf numFmtId="39" fontId="4" fillId="0" borderId="8" xfId="0" applyNumberFormat="1" applyFont="1" applyFill="1" applyBorder="1" applyAlignment="1" applyProtection="1">
      <alignment/>
      <protection/>
    </xf>
    <xf numFmtId="176" fontId="21" fillId="0" borderId="9" xfId="0" applyFont="1" applyFill="1" applyBorder="1" applyAlignment="1" applyProtection="1">
      <alignment horizontal="center"/>
      <protection/>
    </xf>
    <xf numFmtId="176" fontId="21" fillId="0" borderId="9" xfId="0" applyFont="1" applyFill="1" applyBorder="1" applyAlignment="1">
      <alignment/>
    </xf>
    <xf numFmtId="4" fontId="4" fillId="0" borderId="0" xfId="0" applyNumberFormat="1" applyFont="1" applyBorder="1" applyAlignment="1" applyProtection="1">
      <alignment/>
      <protection/>
    </xf>
    <xf numFmtId="4" fontId="4" fillId="0" borderId="6" xfId="0" applyNumberFormat="1" applyFont="1" applyBorder="1" applyAlignment="1" applyProtection="1">
      <alignment/>
      <protection/>
    </xf>
    <xf numFmtId="4" fontId="7" fillId="0" borderId="4" xfId="0" applyNumberFormat="1" applyFont="1" applyFill="1" applyBorder="1" applyAlignment="1" applyProtection="1">
      <alignment/>
      <protection/>
    </xf>
    <xf numFmtId="39" fontId="0" fillId="0" borderId="0" xfId="0" applyNumberFormat="1" applyBorder="1" applyAlignment="1">
      <alignment/>
    </xf>
    <xf numFmtId="176" fontId="8" fillId="0" borderId="8" xfId="0" applyFont="1" applyBorder="1" applyAlignment="1">
      <alignment/>
    </xf>
    <xf numFmtId="39" fontId="0" fillId="0" borderId="4" xfId="0" applyNumberFormat="1" applyBorder="1" applyAlignment="1">
      <alignment/>
    </xf>
    <xf numFmtId="39" fontId="4" fillId="0" borderId="4" xfId="0" applyNumberFormat="1" applyFont="1" applyBorder="1" applyAlignment="1">
      <alignment/>
    </xf>
    <xf numFmtId="39" fontId="4" fillId="0" borderId="0" xfId="0" applyNumberFormat="1" applyFont="1" applyBorder="1" applyAlignment="1">
      <alignment/>
    </xf>
    <xf numFmtId="176" fontId="9" fillId="0" borderId="10" xfId="0" applyFont="1" applyFill="1" applyBorder="1" applyAlignment="1">
      <alignment horizontal="center"/>
    </xf>
    <xf numFmtId="176" fontId="9" fillId="0" borderId="9" xfId="0" applyFont="1" applyFill="1" applyBorder="1" applyAlignment="1">
      <alignment/>
    </xf>
    <xf numFmtId="196" fontId="0" fillId="0" borderId="9" xfId="0" applyNumberFormat="1" applyBorder="1" applyAlignment="1">
      <alignment horizontal="right"/>
    </xf>
    <xf numFmtId="196" fontId="4" fillId="0" borderId="9" xfId="0" applyNumberFormat="1" applyFont="1" applyBorder="1" applyAlignment="1">
      <alignment/>
    </xf>
    <xf numFmtId="190" fontId="7" fillId="0" borderId="13" xfId="0" applyNumberFormat="1" applyFont="1" applyFill="1" applyBorder="1" applyAlignment="1" applyProtection="1">
      <alignment horizontal="center"/>
      <protection/>
    </xf>
    <xf numFmtId="176" fontId="8" fillId="0" borderId="7" xfId="0" applyFont="1" applyBorder="1" applyAlignment="1">
      <alignment/>
    </xf>
    <xf numFmtId="9" fontId="8" fillId="0" borderId="6" xfId="0" applyNumberFormat="1" applyFont="1" applyBorder="1" applyAlignment="1" applyProtection="1">
      <alignment/>
      <protection/>
    </xf>
    <xf numFmtId="176" fontId="9" fillId="0" borderId="6" xfId="0" applyFont="1" applyFill="1" applyBorder="1" applyAlignment="1">
      <alignment/>
    </xf>
    <xf numFmtId="39" fontId="0" fillId="0" borderId="6" xfId="0" applyNumberFormat="1" applyBorder="1" applyAlignment="1">
      <alignment/>
    </xf>
    <xf numFmtId="39" fontId="4" fillId="0" borderId="6" xfId="0" applyNumberFormat="1" applyFont="1" applyBorder="1" applyAlignment="1">
      <alignment/>
    </xf>
    <xf numFmtId="188" fontId="7" fillId="0" borderId="8" xfId="0" applyNumberFormat="1" applyFont="1" applyFill="1" applyBorder="1" applyAlignment="1" applyProtection="1">
      <alignment/>
      <protection/>
    </xf>
    <xf numFmtId="9" fontId="8" fillId="0" borderId="4" xfId="0" applyNumberFormat="1" applyFont="1" applyFill="1" applyBorder="1" applyAlignment="1" applyProtection="1">
      <alignment/>
      <protection/>
    </xf>
    <xf numFmtId="9" fontId="4" fillId="0" borderId="4" xfId="0" applyNumberFormat="1" applyFont="1" applyFill="1" applyBorder="1" applyAlignment="1" applyProtection="1">
      <alignment/>
      <protection/>
    </xf>
    <xf numFmtId="9" fontId="8" fillId="0" borderId="4" xfId="0" applyNumberFormat="1" applyFont="1" applyBorder="1" applyAlignment="1" applyProtection="1">
      <alignment/>
      <protection/>
    </xf>
    <xf numFmtId="176" fontId="8" fillId="0" borderId="12" xfId="0" applyFont="1" applyBorder="1" applyAlignment="1">
      <alignment/>
    </xf>
    <xf numFmtId="4" fontId="4" fillId="0" borderId="4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 applyProtection="1">
      <alignment/>
      <protection/>
    </xf>
    <xf numFmtId="4" fontId="4" fillId="0" borderId="8" xfId="0" applyNumberFormat="1" applyFont="1" applyBorder="1" applyAlignment="1" applyProtection="1">
      <alignment/>
      <protection/>
    </xf>
    <xf numFmtId="188" fontId="24" fillId="0" borderId="3" xfId="0" applyNumberFormat="1" applyFont="1" applyBorder="1" applyAlignment="1">
      <alignment horizontal="center"/>
    </xf>
    <xf numFmtId="188" fontId="13" fillId="4" borderId="3" xfId="0" applyNumberFormat="1" applyFont="1" applyFill="1" applyBorder="1" applyAlignment="1">
      <alignment horizontal="center"/>
    </xf>
    <xf numFmtId="190" fontId="13" fillId="0" borderId="0" xfId="0" applyNumberFormat="1" applyFont="1" applyFill="1" applyBorder="1" applyAlignment="1" applyProtection="1">
      <alignment/>
      <protection/>
    </xf>
    <xf numFmtId="190" fontId="13" fillId="0" borderId="6" xfId="0" applyNumberFormat="1" applyFont="1" applyFill="1" applyBorder="1" applyAlignment="1" applyProtection="1">
      <alignment/>
      <protection/>
    </xf>
    <xf numFmtId="188" fontId="4" fillId="0" borderId="7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 applyProtection="1">
      <alignment/>
      <protection/>
    </xf>
    <xf numFmtId="4" fontId="7" fillId="2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9" fillId="0" borderId="6" xfId="0" applyNumberFormat="1" applyFont="1" applyFill="1" applyBorder="1" applyAlignment="1" applyProtection="1">
      <alignment/>
      <protection/>
    </xf>
    <xf numFmtId="176" fontId="4" fillId="0" borderId="0" xfId="0" applyFont="1" applyBorder="1" applyAlignment="1">
      <alignment/>
    </xf>
    <xf numFmtId="176" fontId="7" fillId="0" borderId="0" xfId="0" applyFont="1" applyFill="1" applyBorder="1" applyAlignment="1">
      <alignment/>
    </xf>
    <xf numFmtId="176" fontId="4" fillId="0" borderId="13" xfId="0" applyFont="1" applyBorder="1" applyAlignment="1">
      <alignment horizontal="center"/>
    </xf>
    <xf numFmtId="176" fontId="14" fillId="0" borderId="0" xfId="0" applyFont="1" applyBorder="1" applyAlignment="1">
      <alignment/>
    </xf>
    <xf numFmtId="188" fontId="0" fillId="0" borderId="0" xfId="0" applyNumberFormat="1" applyBorder="1" applyAlignment="1">
      <alignment/>
    </xf>
    <xf numFmtId="1" fontId="9" fillId="0" borderId="4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right"/>
      <protection/>
    </xf>
    <xf numFmtId="176" fontId="7" fillId="0" borderId="4" xfId="0" applyFont="1" applyFill="1" applyBorder="1" applyAlignment="1" applyProtection="1">
      <alignment horizontal="center"/>
      <protection/>
    </xf>
    <xf numFmtId="39" fontId="10" fillId="0" borderId="0" xfId="0" applyNumberFormat="1" applyFont="1" applyFill="1" applyBorder="1" applyAlignment="1" applyProtection="1">
      <alignment/>
      <protection/>
    </xf>
    <xf numFmtId="176" fontId="7" fillId="3" borderId="0" xfId="0" applyFont="1" applyFill="1" applyBorder="1" applyAlignment="1">
      <alignment/>
    </xf>
    <xf numFmtId="3" fontId="7" fillId="3" borderId="0" xfId="0" applyNumberFormat="1" applyFont="1" applyFill="1" applyBorder="1" applyAlignment="1" applyProtection="1">
      <alignment/>
      <protection/>
    </xf>
    <xf numFmtId="39" fontId="12" fillId="0" borderId="0" xfId="0" applyNumberFormat="1" applyFont="1" applyBorder="1" applyAlignment="1" applyProtection="1">
      <alignment/>
      <protection/>
    </xf>
    <xf numFmtId="176" fontId="7" fillId="0" borderId="5" xfId="0" applyFont="1" applyFill="1" applyBorder="1" applyAlignment="1">
      <alignment horizontal="center"/>
    </xf>
    <xf numFmtId="176" fontId="7" fillId="0" borderId="4" xfId="0" applyFont="1" applyFill="1" applyBorder="1" applyAlignment="1">
      <alignment horizontal="center"/>
    </xf>
    <xf numFmtId="39" fontId="9" fillId="0" borderId="7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Border="1" applyAlignment="1" applyProtection="1">
      <alignment/>
      <protection/>
    </xf>
    <xf numFmtId="3" fontId="7" fillId="2" borderId="4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 applyProtection="1">
      <alignment/>
      <protection/>
    </xf>
    <xf numFmtId="176" fontId="4" fillId="0" borderId="4" xfId="0" applyFont="1" applyBorder="1" applyAlignment="1" applyProtection="1">
      <alignment horizontal="left"/>
      <protection/>
    </xf>
    <xf numFmtId="3" fontId="7" fillId="2" borderId="0" xfId="0" applyNumberFormat="1" applyFont="1" applyFill="1" applyBorder="1" applyAlignment="1" applyProtection="1">
      <alignment/>
      <protection/>
    </xf>
    <xf numFmtId="3" fontId="4" fillId="0" borderId="4" xfId="0" applyNumberFormat="1" applyFont="1" applyBorder="1" applyAlignment="1" applyProtection="1">
      <alignment/>
      <protection/>
    </xf>
    <xf numFmtId="176" fontId="1" fillId="0" borderId="0" xfId="0" applyFont="1" applyBorder="1" applyAlignment="1">
      <alignment/>
    </xf>
    <xf numFmtId="4" fontId="7" fillId="0" borderId="0" xfId="31" applyNumberFormat="1" applyFont="1" applyFill="1" applyBorder="1" applyProtection="1">
      <alignment/>
      <protection/>
    </xf>
    <xf numFmtId="4" fontId="7" fillId="0" borderId="6" xfId="31" applyNumberFormat="1" applyFont="1" applyFill="1" applyBorder="1" applyProtection="1">
      <alignment/>
      <protection/>
    </xf>
    <xf numFmtId="176" fontId="9" fillId="0" borderId="4" xfId="32" applyFont="1" applyFill="1" applyBorder="1" applyAlignment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190" fontId="7" fillId="0" borderId="6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6" xfId="0" applyNumberFormat="1" applyFont="1" applyFill="1" applyBorder="1" applyAlignment="1" applyProtection="1">
      <alignment/>
      <protection/>
    </xf>
    <xf numFmtId="39" fontId="4" fillId="0" borderId="0" xfId="0" applyNumberFormat="1" applyFont="1" applyAlignment="1" applyProtection="1">
      <alignment/>
      <protection/>
    </xf>
    <xf numFmtId="176" fontId="7" fillId="0" borderId="0" xfId="0" applyFont="1" applyFill="1" applyAlignment="1">
      <alignment horizontal="center"/>
    </xf>
    <xf numFmtId="39" fontId="1" fillId="0" borderId="0" xfId="0" applyNumberFormat="1" applyFont="1" applyAlignment="1" applyProtection="1">
      <alignment/>
      <protection/>
    </xf>
    <xf numFmtId="176" fontId="4" fillId="0" borderId="9" xfId="0" applyFont="1" applyBorder="1" applyAlignment="1" applyProtection="1">
      <alignment horizontal="center"/>
      <protection/>
    </xf>
    <xf numFmtId="188" fontId="4" fillId="0" borderId="4" xfId="0" applyNumberFormat="1" applyFont="1" applyBorder="1" applyAlignment="1">
      <alignment/>
    </xf>
    <xf numFmtId="176" fontId="4" fillId="0" borderId="0" xfId="0" applyFont="1" applyBorder="1" applyAlignment="1">
      <alignment horizontal="center"/>
    </xf>
    <xf numFmtId="176" fontId="27" fillId="0" borderId="0" xfId="0" applyFont="1" applyAlignment="1">
      <alignment/>
    </xf>
    <xf numFmtId="176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28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92" fontId="27" fillId="0" borderId="0" xfId="0" applyNumberFormat="1" applyFont="1" applyAlignment="1">
      <alignment/>
    </xf>
    <xf numFmtId="192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192" fontId="28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192" fontId="1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6" fontId="14" fillId="0" borderId="6" xfId="0" applyFont="1" applyBorder="1" applyAlignment="1">
      <alignment horizontal="center"/>
    </xf>
    <xf numFmtId="190" fontId="14" fillId="0" borderId="0" xfId="0" applyNumberFormat="1" applyFont="1" applyAlignment="1">
      <alignment/>
    </xf>
    <xf numFmtId="9" fontId="29" fillId="0" borderId="0" xfId="35" applyNumberFormat="1" applyFont="1" applyAlignment="1">
      <alignment/>
    </xf>
    <xf numFmtId="176" fontId="4" fillId="0" borderId="0" xfId="0" applyFont="1" applyAlignment="1">
      <alignment horizontal="right"/>
    </xf>
    <xf numFmtId="176" fontId="4" fillId="3" borderId="14" xfId="0" applyFont="1" applyFill="1" applyBorder="1" applyAlignment="1">
      <alignment/>
    </xf>
    <xf numFmtId="176" fontId="4" fillId="3" borderId="15" xfId="0" applyFont="1" applyFill="1" applyBorder="1" applyAlignment="1">
      <alignment/>
    </xf>
    <xf numFmtId="190" fontId="4" fillId="0" borderId="0" xfId="0" applyNumberFormat="1" applyFont="1" applyAlignment="1">
      <alignment/>
    </xf>
    <xf numFmtId="188" fontId="4" fillId="0" borderId="3" xfId="0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/>
    </xf>
    <xf numFmtId="188" fontId="0" fillId="0" borderId="3" xfId="0" applyNumberFormat="1" applyFont="1" applyFill="1" applyBorder="1" applyAlignment="1">
      <alignment/>
    </xf>
    <xf numFmtId="39" fontId="4" fillId="0" borderId="11" xfId="33" applyNumberFormat="1" applyFont="1" applyFill="1" applyBorder="1" applyAlignment="1">
      <alignment horizontal="center"/>
    </xf>
    <xf numFmtId="188" fontId="4" fillId="0" borderId="7" xfId="0" applyNumberFormat="1" applyFont="1" applyFill="1" applyBorder="1" applyAlignment="1">
      <alignment/>
    </xf>
    <xf numFmtId="188" fontId="0" fillId="0" borderId="7" xfId="0" applyNumberFormat="1" applyFont="1" applyFill="1" applyBorder="1" applyAlignment="1">
      <alignment/>
    </xf>
    <xf numFmtId="39" fontId="4" fillId="0" borderId="8" xfId="33" applyNumberFormat="1" applyFont="1" applyFill="1" applyBorder="1" applyAlignment="1">
      <alignment horizontal="center"/>
    </xf>
    <xf numFmtId="39" fontId="4" fillId="0" borderId="11" xfId="33" applyNumberFormat="1" applyFont="1" applyBorder="1" applyAlignment="1">
      <alignment horizontal="center"/>
    </xf>
    <xf numFmtId="39" fontId="8" fillId="0" borderId="8" xfId="33" applyNumberFormat="1" applyFont="1" applyBorder="1" applyAlignment="1">
      <alignment horizontal="center"/>
    </xf>
    <xf numFmtId="188" fontId="4" fillId="0" borderId="11" xfId="33" applyNumberFormat="1" applyFont="1" applyBorder="1" applyAlignment="1">
      <alignment horizontal="center"/>
    </xf>
    <xf numFmtId="188" fontId="4" fillId="0" borderId="8" xfId="33" applyNumberFormat="1" applyFont="1" applyBorder="1" applyAlignment="1">
      <alignment horizontal="center"/>
    </xf>
    <xf numFmtId="188" fontId="4" fillId="0" borderId="11" xfId="36" applyNumberFormat="1" applyFont="1" applyBorder="1" applyAlignment="1">
      <alignment horizontal="center"/>
      <protection locked="0"/>
    </xf>
    <xf numFmtId="188" fontId="4" fillId="0" borderId="8" xfId="36" applyNumberFormat="1" applyFont="1" applyBorder="1" applyAlignment="1">
      <alignment horizontal="center"/>
      <protection locked="0"/>
    </xf>
    <xf numFmtId="9" fontId="4" fillId="3" borderId="0" xfId="33" applyFont="1" applyFill="1" applyBorder="1" applyAlignment="1" applyProtection="1">
      <alignment/>
      <protection/>
    </xf>
    <xf numFmtId="176" fontId="9" fillId="0" borderId="4" xfId="0" applyFont="1" applyFill="1" applyBorder="1" applyAlignment="1" applyProtection="1">
      <alignment horizontal="left" indent="1"/>
      <protection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Date" xfId="19"/>
    <cellStyle name="Datum" xfId="20"/>
    <cellStyle name="Euro" xfId="21"/>
    <cellStyle name="Fest" xfId="22"/>
    <cellStyle name="Fixed" xfId="23"/>
    <cellStyle name="Followed Hyperlink" xfId="24"/>
    <cellStyle name="Heading1" xfId="25"/>
    <cellStyle name="Heading2" xfId="26"/>
    <cellStyle name="Hyperlink" xfId="27"/>
    <cellStyle name="Komma" xfId="28"/>
    <cellStyle name="Kopfzeile1" xfId="29"/>
    <cellStyle name="Kopfzeile2" xfId="30"/>
    <cellStyle name="Normal_Busia-A2" xfId="31"/>
    <cellStyle name="Normal_Kakamega-A2" xfId="32"/>
    <cellStyle name="Percent" xfId="33"/>
    <cellStyle name="Prozent" xfId="34"/>
    <cellStyle name="Prozent_ws-final-Busia-f" xfId="35"/>
    <cellStyle name="Prozent_ws-final-Busia-f_1" xfId="36"/>
    <cellStyle name="Summe" xfId="37"/>
    <cellStyle name="Total" xfId="38"/>
    <cellStyle name="Whrung" xfId="39"/>
    <cellStyle name="WŽhrung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CASHFLOW
</a:t>
            </a:r>
            <a:r>
              <a:rPr lang="en-US" cap="none" sz="9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6825"/>
          <c:w val="0.926"/>
          <c:h val="0.62725"/>
        </c:manualLayout>
      </c:layout>
      <c:barChart>
        <c:barDir val="col"/>
        <c:grouping val="clustered"/>
        <c:varyColors val="0"/>
        <c:ser>
          <c:idx val="1"/>
          <c:order val="0"/>
          <c:tx>
            <c:v>CASHFLOW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11,12,13'!$G$7:$Z$7</c:f>
              <c:num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2025</c:v>
                </c:pt>
              </c:numCache>
            </c:numRef>
          </c:cat>
          <c:val>
            <c:numRef>
              <c:f>'Table 11,12,13'!$G$46:$Z$46</c:f>
              <c:numCache>
                <c:ptCount val="16"/>
                <c:pt idx="0">
                  <c:v>-0.5373127606662389</c:v>
                </c:pt>
                <c:pt idx="1">
                  <c:v>-1.1489100911662762</c:v>
                </c:pt>
                <c:pt idx="2">
                  <c:v>-1.168049940293062</c:v>
                </c:pt>
                <c:pt idx="3">
                  <c:v>-2.013812955854335</c:v>
                </c:pt>
                <c:pt idx="4">
                  <c:v>-1.143775117132996</c:v>
                </c:pt>
                <c:pt idx="5">
                  <c:v>-0.7328126553355105</c:v>
                </c:pt>
                <c:pt idx="6">
                  <c:v>-0.55165445604565</c:v>
                </c:pt>
                <c:pt idx="7">
                  <c:v>-0.27359440810729296</c:v>
                </c:pt>
                <c:pt idx="8">
                  <c:v>0.12891279663501676</c:v>
                </c:pt>
                <c:pt idx="9">
                  <c:v>-0.40050731587035404</c:v>
                </c:pt>
                <c:pt idx="10">
                  <c:v>-1.1186691365690713</c:v>
                </c:pt>
                <c:pt idx="11">
                  <c:v>-0.7223124097982838</c:v>
                </c:pt>
                <c:pt idx="12">
                  <c:v>-0.23290449684945003</c:v>
                </c:pt>
                <c:pt idx="13">
                  <c:v>2.6327153001577743</c:v>
                </c:pt>
                <c:pt idx="14">
                  <c:v>3.223493700741411</c:v>
                </c:pt>
                <c:pt idx="15">
                  <c:v>20.52902610646688</c:v>
                </c:pt>
              </c:numCache>
            </c:numRef>
          </c:val>
        </c:ser>
        <c:axId val="37244895"/>
        <c:axId val="66768600"/>
      </c:barChart>
      <c:catAx>
        <c:axId val="37244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6768600"/>
        <c:crosses val="autoZero"/>
        <c:auto val="1"/>
        <c:lblOffset val="100"/>
        <c:tickLblSkip val="1"/>
        <c:noMultiLvlLbl val="0"/>
      </c:catAx>
      <c:valAx>
        <c:axId val="66768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CASHFLOW (MILLION EURO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7244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NET INCOME/ LOSS</a:t>
            </a:r>
            <a:r>
              <a:rPr lang="en-US" cap="none" sz="1125" b="1" i="0" u="none" baseline="0"/>
              <a:t>
</a:t>
            </a:r>
            <a:r>
              <a:rPr lang="en-US" cap="none" sz="800" b="1" i="0" u="none" baseline="0"/>
              <a:t>
</a:t>
            </a:r>
          </a:p>
        </c:rich>
      </c:tx>
      <c:layout>
        <c:manualLayout>
          <c:xMode val="factor"/>
          <c:yMode val="factor"/>
          <c:x val="-0.0012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575"/>
          <c:w val="0.92075"/>
          <c:h val="0.74925"/>
        </c:manualLayout>
      </c:layout>
      <c:barChart>
        <c:barDir val="col"/>
        <c:grouping val="clustered"/>
        <c:varyColors val="0"/>
        <c:ser>
          <c:idx val="1"/>
          <c:order val="0"/>
          <c:tx>
            <c:v>CASHFLOW</c:v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11,12,13'!$G$56:$Z$56</c:f>
              <c:numCache>
                <c:ptCount val="1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2025</c:v>
                </c:pt>
              </c:numCache>
            </c:numRef>
          </c:cat>
          <c:val>
            <c:numRef>
              <c:f>'Table 11,12,13'!$G$85:$Z$85</c:f>
              <c:numCache>
                <c:ptCount val="16"/>
                <c:pt idx="0">
                  <c:v>-1.8070891399989737</c:v>
                </c:pt>
                <c:pt idx="1">
                  <c:v>-1.846431334830899</c:v>
                </c:pt>
                <c:pt idx="2">
                  <c:v>-1.829196496842568</c:v>
                </c:pt>
                <c:pt idx="3">
                  <c:v>-1.7712329126537034</c:v>
                </c:pt>
                <c:pt idx="4">
                  <c:v>-1.9719671032712822</c:v>
                </c:pt>
                <c:pt idx="5">
                  <c:v>-1.8030172878127515</c:v>
                </c:pt>
                <c:pt idx="6">
                  <c:v>-1.6133927602521605</c:v>
                </c:pt>
                <c:pt idx="7">
                  <c:v>-1.324575493772725</c:v>
                </c:pt>
                <c:pt idx="8">
                  <c:v>-0.9085388172632782</c:v>
                </c:pt>
                <c:pt idx="9">
                  <c:v>-0.07723169195006352</c:v>
                </c:pt>
                <c:pt idx="10">
                  <c:v>0.14914333844426975</c:v>
                </c:pt>
                <c:pt idx="11">
                  <c:v>0.6894218404417167</c:v>
                </c:pt>
                <c:pt idx="12">
                  <c:v>1.340678504757931</c:v>
                </c:pt>
                <c:pt idx="13">
                  <c:v>2.116162977822194</c:v>
                </c:pt>
                <c:pt idx="14">
                  <c:v>3.0302510982049418</c:v>
                </c:pt>
                <c:pt idx="15">
                  <c:v>10.444105412949371</c:v>
                </c:pt>
              </c:numCache>
            </c:numRef>
          </c:val>
        </c:ser>
        <c:axId val="64046489"/>
        <c:axId val="39547490"/>
      </c:barChart>
      <c:catAx>
        <c:axId val="64046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547490"/>
        <c:crosses val="autoZero"/>
        <c:auto val="1"/>
        <c:lblOffset val="100"/>
        <c:tickLblSkip val="1"/>
        <c:noMultiLvlLbl val="0"/>
      </c:catAx>
      <c:valAx>
        <c:axId val="395474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CASHFLOW (MILLION EURO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40464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131</xdr:row>
      <xdr:rowOff>0</xdr:rowOff>
    </xdr:from>
    <xdr:to>
      <xdr:col>14</xdr:col>
      <xdr:colOff>142875</xdr:colOff>
      <xdr:row>152</xdr:row>
      <xdr:rowOff>123825</xdr:rowOff>
    </xdr:to>
    <xdr:graphicFrame>
      <xdr:nvGraphicFramePr>
        <xdr:cNvPr id="1" name="Chart 1"/>
        <xdr:cNvGraphicFramePr/>
      </xdr:nvGraphicFramePr>
      <xdr:xfrm>
        <a:off x="933450" y="20069175"/>
        <a:ext cx="70961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14</xdr:col>
      <xdr:colOff>123825</xdr:colOff>
      <xdr:row>174</xdr:row>
      <xdr:rowOff>133350</xdr:rowOff>
    </xdr:to>
    <xdr:graphicFrame>
      <xdr:nvGraphicFramePr>
        <xdr:cNvPr id="2" name="Chart 2"/>
        <xdr:cNvGraphicFramePr/>
      </xdr:nvGraphicFramePr>
      <xdr:xfrm>
        <a:off x="933450" y="24831675"/>
        <a:ext cx="70770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ric-im\documents\PROJEKTE\mazedonien\xls\sw-macedon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VEST"/>
      <sheetName val="aux"/>
      <sheetName val="TIMING"/>
      <sheetName val="Text-t"/>
      <sheetName val="Text-t (2)"/>
      <sheetName val="finance"/>
      <sheetName val="VOLUME"/>
      <sheetName val="O&amp;M"/>
      <sheetName val="SCHEDULE"/>
      <sheetName val="FIRR"/>
      <sheetName val="AIC- LF"/>
      <sheetName val="AIC- Tr."/>
      <sheetName val="AIC tot"/>
      <sheetName val="TARIFF"/>
    </sheetNames>
    <sheetDataSet>
      <sheetData sheetId="8">
        <row r="55">
          <cell r="N55">
            <v>2005</v>
          </cell>
          <cell r="O55">
            <v>2006</v>
          </cell>
          <cell r="P55">
            <v>2007</v>
          </cell>
          <cell r="Q55">
            <v>2008</v>
          </cell>
          <cell r="R55">
            <v>2009</v>
          </cell>
          <cell r="S55">
            <v>2010</v>
          </cell>
          <cell r="T55">
            <v>2011</v>
          </cell>
          <cell r="U55">
            <v>2012</v>
          </cell>
          <cell r="V55">
            <v>2013</v>
          </cell>
          <cell r="W55">
            <v>2014</v>
          </cell>
          <cell r="X55">
            <v>2015</v>
          </cell>
          <cell r="Y55">
            <v>2016</v>
          </cell>
          <cell r="Z55">
            <v>2017</v>
          </cell>
          <cell r="AA55">
            <v>2018</v>
          </cell>
          <cell r="AB55">
            <v>2019</v>
          </cell>
          <cell r="AC55">
            <v>2020</v>
          </cell>
          <cell r="AD55">
            <v>2021</v>
          </cell>
          <cell r="AE55">
            <v>2022</v>
          </cell>
          <cell r="AF55">
            <v>2023</v>
          </cell>
          <cell r="AG55">
            <v>2024</v>
          </cell>
          <cell r="AH55">
            <v>2025</v>
          </cell>
          <cell r="AI55">
            <v>2026</v>
          </cell>
          <cell r="AJ55">
            <v>2027</v>
          </cell>
          <cell r="AK55">
            <v>2028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02"/>
  <sheetViews>
    <sheetView zoomScale="75" zoomScaleNormal="75" workbookViewId="0" topLeftCell="A94">
      <selection activeCell="E18" sqref="E18"/>
    </sheetView>
  </sheetViews>
  <sheetFormatPr defaultColWidth="9.796875" defaultRowHeight="12" customHeight="1" outlineLevelRow="1" outlineLevelCol="1"/>
  <cols>
    <col min="1" max="1" width="9.796875" style="3" customWidth="1"/>
    <col min="2" max="3" width="7.796875" style="3" customWidth="1"/>
    <col min="4" max="4" width="6.796875" style="3" customWidth="1"/>
    <col min="5" max="5" width="7.3984375" style="3" customWidth="1"/>
    <col min="6" max="6" width="5.796875" style="3" hidden="1" customWidth="1" outlineLevel="1"/>
    <col min="7" max="7" width="5.796875" style="3" customWidth="1" collapsed="1"/>
    <col min="8" max="16" width="5.796875" style="3" customWidth="1"/>
    <col min="17" max="37" width="6.3984375" style="3" customWidth="1"/>
    <col min="38" max="223" width="9.796875" style="3" customWidth="1"/>
    <col min="224" max="16384" width="9.796875" style="3" customWidth="1"/>
  </cols>
  <sheetData>
    <row r="1" spans="2:16" ht="24.75" customHeight="1">
      <c r="B1" s="60" t="s">
        <v>197</v>
      </c>
      <c r="H1" s="6"/>
      <c r="L1" s="6"/>
      <c r="M1" s="130"/>
      <c r="O1" s="48"/>
      <c r="P1" s="48"/>
    </row>
    <row r="2" spans="6:16" ht="12" customHeight="1">
      <c r="F2" s="48"/>
      <c r="G2" s="48"/>
      <c r="J2" s="48"/>
      <c r="K2" s="48"/>
      <c r="N2" s="48"/>
      <c r="O2" s="89"/>
      <c r="P2" s="48"/>
    </row>
    <row r="3" spans="2:16" ht="15" customHeight="1">
      <c r="B3" s="8"/>
      <c r="C3" s="9"/>
      <c r="D3" s="9"/>
      <c r="E3" s="109"/>
      <c r="F3" s="8"/>
      <c r="G3" s="8"/>
      <c r="H3" s="29"/>
      <c r="I3" s="9"/>
      <c r="J3" s="9"/>
      <c r="K3" s="9"/>
      <c r="L3" s="9"/>
      <c r="M3" s="9"/>
      <c r="N3" s="9"/>
      <c r="O3" s="9"/>
      <c r="P3" s="86"/>
    </row>
    <row r="4" spans="2:16" ht="15" customHeight="1">
      <c r="B4" s="35" t="s">
        <v>2</v>
      </c>
      <c r="C4" s="154"/>
      <c r="D4" s="99"/>
      <c r="E4" s="57" t="s">
        <v>0</v>
      </c>
      <c r="F4" s="12">
        <v>2005</v>
      </c>
      <c r="G4" s="12">
        <v>2006</v>
      </c>
      <c r="H4" s="100">
        <v>2007</v>
      </c>
      <c r="I4" s="100">
        <v>2008</v>
      </c>
      <c r="J4" s="100">
        <v>2009</v>
      </c>
      <c r="K4" s="100">
        <v>2010</v>
      </c>
      <c r="L4" s="100">
        <v>2011</v>
      </c>
      <c r="M4" s="100">
        <v>2012</v>
      </c>
      <c r="N4" s="100">
        <v>2013</v>
      </c>
      <c r="O4" s="100">
        <v>2014</v>
      </c>
      <c r="P4" s="133">
        <v>2015</v>
      </c>
    </row>
    <row r="5" spans="2:16" ht="15" customHeight="1">
      <c r="B5" s="94"/>
      <c r="C5" s="118"/>
      <c r="D5" s="118"/>
      <c r="E5" s="166"/>
      <c r="F5" s="239"/>
      <c r="G5" s="239"/>
      <c r="H5" s="104"/>
      <c r="I5" s="104"/>
      <c r="J5" s="104"/>
      <c r="K5" s="104"/>
      <c r="L5" s="104"/>
      <c r="M5" s="104"/>
      <c r="N5" s="104"/>
      <c r="O5" s="104"/>
      <c r="P5" s="240"/>
    </row>
    <row r="6" spans="2:16" ht="15" customHeight="1">
      <c r="B6" s="253" t="s">
        <v>154</v>
      </c>
      <c r="C6" s="1"/>
      <c r="D6" s="1"/>
      <c r="E6" s="56"/>
      <c r="F6" s="20"/>
      <c r="G6" s="20"/>
      <c r="H6" s="1"/>
      <c r="I6" s="1"/>
      <c r="J6" s="1"/>
      <c r="K6" s="1"/>
      <c r="L6" s="1"/>
      <c r="M6" s="1"/>
      <c r="N6" s="1"/>
      <c r="O6" s="1"/>
      <c r="P6" s="68"/>
    </row>
    <row r="7" spans="2:16" ht="15" customHeight="1">
      <c r="B7" s="4" t="s">
        <v>155</v>
      </c>
      <c r="C7" s="48"/>
      <c r="D7" s="48"/>
      <c r="E7" s="51" t="s">
        <v>3</v>
      </c>
      <c r="F7" s="25">
        <v>1</v>
      </c>
      <c r="G7" s="25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162">
        <v>0</v>
      </c>
    </row>
    <row r="8" spans="2:16" ht="15" customHeight="1">
      <c r="B8" s="2" t="s">
        <v>156</v>
      </c>
      <c r="C8" s="48"/>
      <c r="D8" s="48"/>
      <c r="E8" s="51" t="s">
        <v>3</v>
      </c>
      <c r="F8" s="25">
        <v>0</v>
      </c>
      <c r="G8" s="25">
        <v>1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162">
        <v>0</v>
      </c>
    </row>
    <row r="9" spans="2:16" ht="15" customHeight="1">
      <c r="B9" s="2"/>
      <c r="C9" s="48"/>
      <c r="D9" s="48"/>
      <c r="E9" s="59"/>
      <c r="F9" s="233"/>
      <c r="G9" s="233"/>
      <c r="H9" s="101"/>
      <c r="I9" s="101"/>
      <c r="J9" s="101"/>
      <c r="K9" s="101"/>
      <c r="L9" s="101"/>
      <c r="M9" s="101"/>
      <c r="N9" s="101"/>
      <c r="O9" s="101"/>
      <c r="P9" s="107"/>
    </row>
    <row r="10" spans="2:16" ht="15" customHeight="1">
      <c r="B10" s="157" t="s">
        <v>17</v>
      </c>
      <c r="C10" s="48"/>
      <c r="D10" s="48"/>
      <c r="E10" s="59"/>
      <c r="F10" s="52"/>
      <c r="G10" s="52"/>
      <c r="H10" s="53"/>
      <c r="I10" s="53"/>
      <c r="J10" s="53"/>
      <c r="K10" s="53"/>
      <c r="L10" s="53"/>
      <c r="M10" s="53"/>
      <c r="N10" s="53"/>
      <c r="O10" s="53"/>
      <c r="P10" s="54"/>
    </row>
    <row r="11" spans="2:16" ht="9" customHeight="1">
      <c r="B11" s="19"/>
      <c r="C11" s="48"/>
      <c r="D11" s="48"/>
      <c r="E11" s="59"/>
      <c r="F11" s="233"/>
      <c r="G11" s="233"/>
      <c r="H11" s="101"/>
      <c r="I11" s="101"/>
      <c r="J11" s="101"/>
      <c r="K11" s="101"/>
      <c r="L11" s="101"/>
      <c r="M11" s="101"/>
      <c r="N11" s="101"/>
      <c r="O11" s="101"/>
      <c r="P11" s="107"/>
    </row>
    <row r="12" spans="2:16" ht="15" customHeight="1">
      <c r="B12" s="4" t="s">
        <v>12</v>
      </c>
      <c r="C12" s="48"/>
      <c r="D12" s="48"/>
      <c r="E12" s="51" t="s">
        <v>3</v>
      </c>
      <c r="F12" s="25">
        <v>0</v>
      </c>
      <c r="G12" s="281">
        <v>0.2</v>
      </c>
      <c r="H12" s="223">
        <v>0.8</v>
      </c>
      <c r="I12" s="223">
        <v>0</v>
      </c>
      <c r="J12" s="223">
        <v>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41">
        <v>0</v>
      </c>
    </row>
    <row r="13" spans="2:16" ht="15" customHeight="1">
      <c r="B13" s="4" t="s">
        <v>13</v>
      </c>
      <c r="C13" s="48"/>
      <c r="D13" s="48"/>
      <c r="E13" s="51" t="s">
        <v>3</v>
      </c>
      <c r="F13" s="25">
        <v>0</v>
      </c>
      <c r="G13" s="281">
        <v>0.1</v>
      </c>
      <c r="H13" s="223">
        <v>0.9</v>
      </c>
      <c r="I13" s="223">
        <v>0</v>
      </c>
      <c r="J13" s="223">
        <v>0</v>
      </c>
      <c r="K13" s="223">
        <v>0</v>
      </c>
      <c r="L13" s="223">
        <v>0</v>
      </c>
      <c r="M13" s="223">
        <v>0</v>
      </c>
      <c r="N13" s="223">
        <v>0</v>
      </c>
      <c r="O13" s="223">
        <v>0</v>
      </c>
      <c r="P13" s="241">
        <v>0</v>
      </c>
    </row>
    <row r="14" spans="2:16" ht="15" customHeight="1">
      <c r="B14" s="4" t="s">
        <v>158</v>
      </c>
      <c r="C14" s="48"/>
      <c r="D14" s="48"/>
      <c r="E14" s="51" t="s">
        <v>3</v>
      </c>
      <c r="F14" s="25">
        <v>0</v>
      </c>
      <c r="G14" s="281">
        <v>0.3</v>
      </c>
      <c r="H14" s="223">
        <v>0.7</v>
      </c>
      <c r="I14" s="223">
        <v>0</v>
      </c>
      <c r="J14" s="223">
        <v>0</v>
      </c>
      <c r="K14" s="223">
        <v>0</v>
      </c>
      <c r="L14" s="223">
        <v>0</v>
      </c>
      <c r="M14" s="223">
        <v>0</v>
      </c>
      <c r="N14" s="223">
        <v>0</v>
      </c>
      <c r="O14" s="223">
        <v>0</v>
      </c>
      <c r="P14" s="241">
        <v>0</v>
      </c>
    </row>
    <row r="15" spans="2:16" ht="15" customHeight="1">
      <c r="B15" s="10" t="s">
        <v>169</v>
      </c>
      <c r="C15" s="99"/>
      <c r="D15" s="48"/>
      <c r="E15" s="59"/>
      <c r="F15" s="25"/>
      <c r="G15" s="281"/>
      <c r="H15" s="223"/>
      <c r="I15" s="223"/>
      <c r="J15" s="223"/>
      <c r="K15" s="223"/>
      <c r="L15" s="223"/>
      <c r="M15" s="223"/>
      <c r="N15" s="223"/>
      <c r="O15" s="223"/>
      <c r="P15" s="241"/>
    </row>
    <row r="16" spans="2:16" ht="15" customHeight="1">
      <c r="B16" s="4" t="s">
        <v>12</v>
      </c>
      <c r="C16" s="48"/>
      <c r="D16" s="48"/>
      <c r="E16" s="51" t="s">
        <v>3</v>
      </c>
      <c r="F16" s="25">
        <v>0</v>
      </c>
      <c r="G16" s="281">
        <v>0</v>
      </c>
      <c r="H16" s="223">
        <v>0.2</v>
      </c>
      <c r="I16" s="223">
        <v>0.4</v>
      </c>
      <c r="J16" s="223">
        <v>0.35</v>
      </c>
      <c r="K16" s="223">
        <v>0</v>
      </c>
      <c r="L16" s="223">
        <v>0</v>
      </c>
      <c r="M16" s="223">
        <v>0</v>
      </c>
      <c r="N16" s="223">
        <v>0</v>
      </c>
      <c r="O16" s="223">
        <v>0</v>
      </c>
      <c r="P16" s="241">
        <v>0.05</v>
      </c>
    </row>
    <row r="17" spans="2:16" ht="15" customHeight="1">
      <c r="B17" s="4" t="s">
        <v>13</v>
      </c>
      <c r="C17" s="48"/>
      <c r="D17" s="48"/>
      <c r="E17" s="51" t="s">
        <v>3</v>
      </c>
      <c r="F17" s="25">
        <v>0</v>
      </c>
      <c r="G17" s="281">
        <v>0</v>
      </c>
      <c r="H17" s="223">
        <v>0.1</v>
      </c>
      <c r="I17" s="223">
        <v>0.3</v>
      </c>
      <c r="J17" s="223">
        <v>0.55</v>
      </c>
      <c r="K17" s="223">
        <v>0</v>
      </c>
      <c r="L17" s="223">
        <v>0</v>
      </c>
      <c r="M17" s="223">
        <v>0</v>
      </c>
      <c r="N17" s="223">
        <v>0</v>
      </c>
      <c r="O17" s="223">
        <v>0</v>
      </c>
      <c r="P17" s="241">
        <v>0.05</v>
      </c>
    </row>
    <row r="18" spans="2:16" ht="15" customHeight="1">
      <c r="B18" s="4" t="s">
        <v>158</v>
      </c>
      <c r="C18" s="48"/>
      <c r="D18" s="48"/>
      <c r="E18" s="51" t="s">
        <v>3</v>
      </c>
      <c r="F18" s="25">
        <v>0</v>
      </c>
      <c r="G18" s="281">
        <v>0</v>
      </c>
      <c r="H18" s="223">
        <v>0.4</v>
      </c>
      <c r="I18" s="223">
        <v>0.5</v>
      </c>
      <c r="J18" s="223">
        <v>0</v>
      </c>
      <c r="K18" s="223">
        <v>0</v>
      </c>
      <c r="L18" s="223">
        <v>0</v>
      </c>
      <c r="M18" s="223">
        <v>0</v>
      </c>
      <c r="N18" s="223">
        <v>0</v>
      </c>
      <c r="O18" s="223">
        <v>0</v>
      </c>
      <c r="P18" s="241">
        <v>0</v>
      </c>
    </row>
    <row r="19" spans="2:16" ht="15" customHeight="1" hidden="1" outlineLevel="1">
      <c r="B19" s="19" t="s">
        <v>152</v>
      </c>
      <c r="C19" s="48"/>
      <c r="D19" s="48"/>
      <c r="E19" s="51"/>
      <c r="F19" s="233"/>
      <c r="G19" s="281"/>
      <c r="H19" s="223"/>
      <c r="I19" s="223"/>
      <c r="J19" s="223"/>
      <c r="K19" s="223"/>
      <c r="L19" s="223"/>
      <c r="M19" s="223"/>
      <c r="N19" s="223"/>
      <c r="O19" s="223"/>
      <c r="P19" s="241"/>
    </row>
    <row r="20" spans="2:16" ht="15" customHeight="1" hidden="1" outlineLevel="1">
      <c r="B20" s="4" t="s">
        <v>12</v>
      </c>
      <c r="C20" s="48"/>
      <c r="D20" s="48"/>
      <c r="E20" s="51" t="s">
        <v>3</v>
      </c>
      <c r="F20" s="25">
        <v>0</v>
      </c>
      <c r="G20" s="281">
        <v>0</v>
      </c>
      <c r="H20" s="223">
        <v>0</v>
      </c>
      <c r="I20" s="223">
        <v>0</v>
      </c>
      <c r="J20" s="223">
        <v>0</v>
      </c>
      <c r="K20" s="223">
        <v>0</v>
      </c>
      <c r="L20" s="223">
        <v>0</v>
      </c>
      <c r="M20" s="223">
        <v>0</v>
      </c>
      <c r="N20" s="223">
        <v>0</v>
      </c>
      <c r="O20" s="223">
        <v>0</v>
      </c>
      <c r="P20" s="241">
        <v>0</v>
      </c>
    </row>
    <row r="21" spans="2:16" ht="15" customHeight="1" hidden="1" outlineLevel="1">
      <c r="B21" s="4" t="s">
        <v>13</v>
      </c>
      <c r="C21" s="48"/>
      <c r="D21" s="48"/>
      <c r="E21" s="51" t="s">
        <v>3</v>
      </c>
      <c r="F21" s="25">
        <v>0</v>
      </c>
      <c r="G21" s="282">
        <v>0</v>
      </c>
      <c r="H21" s="225">
        <v>0</v>
      </c>
      <c r="I21" s="225">
        <v>0</v>
      </c>
      <c r="J21" s="225">
        <v>0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42">
        <v>0</v>
      </c>
    </row>
    <row r="22" spans="2:16" ht="15" customHeight="1" hidden="1" outlineLevel="1">
      <c r="B22" s="4"/>
      <c r="C22" s="48"/>
      <c r="D22" s="48"/>
      <c r="E22" s="51"/>
      <c r="F22" s="25"/>
      <c r="G22" s="282"/>
      <c r="H22" s="225"/>
      <c r="I22" s="225"/>
      <c r="J22" s="225"/>
      <c r="K22" s="225"/>
      <c r="L22" s="225"/>
      <c r="M22" s="225"/>
      <c r="N22" s="225"/>
      <c r="O22" s="225"/>
      <c r="P22" s="242"/>
    </row>
    <row r="23" spans="2:16" ht="15" customHeight="1" hidden="1" outlineLevel="1">
      <c r="B23" s="19" t="s">
        <v>195</v>
      </c>
      <c r="C23" s="48"/>
      <c r="D23" s="48"/>
      <c r="E23" s="51"/>
      <c r="F23" s="25"/>
      <c r="G23" s="282"/>
      <c r="H23" s="225"/>
      <c r="I23" s="225"/>
      <c r="J23" s="225"/>
      <c r="K23" s="225"/>
      <c r="L23" s="225"/>
      <c r="M23" s="225"/>
      <c r="N23" s="225"/>
      <c r="O23" s="225"/>
      <c r="P23" s="242"/>
    </row>
    <row r="24" spans="2:16" ht="15" customHeight="1" hidden="1" outlineLevel="1">
      <c r="B24" s="4" t="s">
        <v>12</v>
      </c>
      <c r="C24" s="48"/>
      <c r="D24" s="48"/>
      <c r="E24" s="51" t="s">
        <v>3</v>
      </c>
      <c r="F24" s="25">
        <v>0</v>
      </c>
      <c r="G24" s="281">
        <v>0</v>
      </c>
      <c r="H24" s="223">
        <v>0</v>
      </c>
      <c r="I24" s="223">
        <v>0</v>
      </c>
      <c r="J24" s="223">
        <v>0</v>
      </c>
      <c r="K24" s="223">
        <v>0</v>
      </c>
      <c r="L24" s="223">
        <v>0</v>
      </c>
      <c r="M24" s="223">
        <v>0</v>
      </c>
      <c r="N24" s="223">
        <v>0</v>
      </c>
      <c r="O24" s="223">
        <v>0</v>
      </c>
      <c r="P24" s="241">
        <v>0</v>
      </c>
    </row>
    <row r="25" spans="2:16" ht="15" customHeight="1" hidden="1" outlineLevel="1">
      <c r="B25" s="4" t="s">
        <v>13</v>
      </c>
      <c r="C25" s="48"/>
      <c r="D25" s="48"/>
      <c r="E25" s="51" t="s">
        <v>3</v>
      </c>
      <c r="F25" s="25">
        <v>0</v>
      </c>
      <c r="G25" s="282">
        <v>0</v>
      </c>
      <c r="H25" s="225">
        <v>0</v>
      </c>
      <c r="I25" s="225">
        <v>0</v>
      </c>
      <c r="J25" s="225">
        <v>0</v>
      </c>
      <c r="K25" s="225">
        <v>0</v>
      </c>
      <c r="L25" s="225">
        <v>0</v>
      </c>
      <c r="M25" s="225">
        <v>0</v>
      </c>
      <c r="N25" s="225">
        <v>0</v>
      </c>
      <c r="O25" s="225">
        <v>0</v>
      </c>
      <c r="P25" s="242">
        <v>0</v>
      </c>
    </row>
    <row r="26" spans="2:16" ht="15" customHeight="1" hidden="1" outlineLevel="1">
      <c r="B26" s="74" t="s">
        <v>153</v>
      </c>
      <c r="C26" s="48"/>
      <c r="D26" s="48"/>
      <c r="E26" s="51" t="s">
        <v>3</v>
      </c>
      <c r="F26" s="25">
        <v>0</v>
      </c>
      <c r="G26" s="281">
        <v>0</v>
      </c>
      <c r="H26" s="223">
        <v>0</v>
      </c>
      <c r="I26" s="223">
        <v>0</v>
      </c>
      <c r="J26" s="223">
        <v>0</v>
      </c>
      <c r="K26" s="223">
        <v>0</v>
      </c>
      <c r="L26" s="223">
        <v>0</v>
      </c>
      <c r="M26" s="223">
        <v>0</v>
      </c>
      <c r="N26" s="223">
        <v>0</v>
      </c>
      <c r="O26" s="223">
        <v>0</v>
      </c>
      <c r="P26" s="241">
        <v>0</v>
      </c>
    </row>
    <row r="27" spans="2:16" ht="15" customHeight="1" hidden="1" outlineLevel="1">
      <c r="B27" s="67"/>
      <c r="C27" s="48"/>
      <c r="D27" s="48"/>
      <c r="E27" s="51"/>
      <c r="F27" s="233"/>
      <c r="G27" s="281"/>
      <c r="H27" s="223"/>
      <c r="I27" s="223"/>
      <c r="J27" s="223"/>
      <c r="K27" s="223"/>
      <c r="L27" s="223"/>
      <c r="M27" s="223"/>
      <c r="N27" s="223"/>
      <c r="O27" s="223"/>
      <c r="P27" s="241"/>
    </row>
    <row r="28" spans="2:16" ht="15" customHeight="1" hidden="1" outlineLevel="1">
      <c r="B28" s="73" t="s">
        <v>4</v>
      </c>
      <c r="C28" s="48"/>
      <c r="D28" s="48"/>
      <c r="E28" s="59"/>
      <c r="F28" s="233"/>
      <c r="G28" s="281"/>
      <c r="H28" s="223"/>
      <c r="I28" s="223"/>
      <c r="J28" s="223"/>
      <c r="K28" s="223"/>
      <c r="L28" s="223"/>
      <c r="M28" s="223"/>
      <c r="N28" s="223"/>
      <c r="O28" s="223"/>
      <c r="P28" s="241"/>
    </row>
    <row r="29" spans="2:16" ht="15" customHeight="1" hidden="1" outlineLevel="1">
      <c r="B29" s="4" t="s">
        <v>14</v>
      </c>
      <c r="C29" s="48"/>
      <c r="D29" s="48"/>
      <c r="E29" s="51" t="s">
        <v>3</v>
      </c>
      <c r="F29" s="25">
        <v>0</v>
      </c>
      <c r="G29" s="281">
        <v>0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>
        <v>0</v>
      </c>
      <c r="N29" s="223">
        <v>0</v>
      </c>
      <c r="O29" s="223">
        <v>0</v>
      </c>
      <c r="P29" s="241">
        <v>0</v>
      </c>
    </row>
    <row r="30" spans="2:16" ht="15" customHeight="1" hidden="1" outlineLevel="1">
      <c r="B30" s="4" t="s">
        <v>15</v>
      </c>
      <c r="C30" s="48"/>
      <c r="D30" s="48"/>
      <c r="E30" s="51" t="s">
        <v>3</v>
      </c>
      <c r="F30" s="25">
        <v>0</v>
      </c>
      <c r="G30" s="282">
        <v>0</v>
      </c>
      <c r="H30" s="225">
        <v>0</v>
      </c>
      <c r="I30" s="225">
        <v>0</v>
      </c>
      <c r="J30" s="225">
        <v>0</v>
      </c>
      <c r="K30" s="225">
        <v>0</v>
      </c>
      <c r="L30" s="225">
        <v>0</v>
      </c>
      <c r="M30" s="225">
        <v>0</v>
      </c>
      <c r="N30" s="225">
        <v>0</v>
      </c>
      <c r="O30" s="225">
        <v>0</v>
      </c>
      <c r="P30" s="242">
        <v>0</v>
      </c>
    </row>
    <row r="31" spans="2:16" ht="15" customHeight="1" collapsed="1">
      <c r="B31" s="2"/>
      <c r="C31" s="48"/>
      <c r="D31" s="48"/>
      <c r="E31" s="59"/>
      <c r="F31" s="233"/>
      <c r="G31" s="283"/>
      <c r="H31" s="224"/>
      <c r="I31" s="224"/>
      <c r="J31" s="224"/>
      <c r="K31" s="224"/>
      <c r="L31" s="224"/>
      <c r="M31" s="224"/>
      <c r="N31" s="224"/>
      <c r="O31" s="224"/>
      <c r="P31" s="276"/>
    </row>
    <row r="32" spans="2:16" ht="15" customHeight="1" hidden="1" outlineLevel="1">
      <c r="B32" s="73" t="s">
        <v>7</v>
      </c>
      <c r="C32" s="48"/>
      <c r="D32" s="48"/>
      <c r="E32" s="59" t="s">
        <v>3</v>
      </c>
      <c r="F32" s="25">
        <v>0</v>
      </c>
      <c r="G32" s="281">
        <v>0</v>
      </c>
      <c r="H32" s="223">
        <v>0</v>
      </c>
      <c r="I32" s="223">
        <v>0</v>
      </c>
      <c r="J32" s="223">
        <v>0</v>
      </c>
      <c r="K32" s="223">
        <v>0</v>
      </c>
      <c r="L32" s="223">
        <v>0</v>
      </c>
      <c r="M32" s="223">
        <v>0</v>
      </c>
      <c r="N32" s="223">
        <v>0</v>
      </c>
      <c r="O32" s="223">
        <v>0</v>
      </c>
      <c r="P32" s="241">
        <v>0</v>
      </c>
    </row>
    <row r="33" spans="2:16" ht="15" customHeight="1" hidden="1" outlineLevel="1">
      <c r="B33" s="4"/>
      <c r="C33" s="48"/>
      <c r="D33" s="48"/>
      <c r="E33" s="59"/>
      <c r="F33" s="233"/>
      <c r="G33" s="283"/>
      <c r="H33" s="224"/>
      <c r="I33" s="224"/>
      <c r="J33" s="224"/>
      <c r="K33" s="224"/>
      <c r="L33" s="224"/>
      <c r="M33" s="224"/>
      <c r="N33" s="224"/>
      <c r="O33" s="224"/>
      <c r="P33" s="276"/>
    </row>
    <row r="34" spans="2:16" ht="15" customHeight="1" hidden="1" outlineLevel="1">
      <c r="B34" s="73" t="s">
        <v>8</v>
      </c>
      <c r="C34" s="48"/>
      <c r="D34" s="48"/>
      <c r="E34" s="59" t="s">
        <v>3</v>
      </c>
      <c r="F34" s="25">
        <v>0</v>
      </c>
      <c r="G34" s="281">
        <v>0</v>
      </c>
      <c r="H34" s="223">
        <v>0</v>
      </c>
      <c r="I34" s="223">
        <v>0</v>
      </c>
      <c r="J34" s="223">
        <v>0</v>
      </c>
      <c r="K34" s="223">
        <v>0</v>
      </c>
      <c r="L34" s="223">
        <v>0</v>
      </c>
      <c r="M34" s="223">
        <v>0</v>
      </c>
      <c r="N34" s="223">
        <v>0</v>
      </c>
      <c r="O34" s="223">
        <v>0</v>
      </c>
      <c r="P34" s="241">
        <v>0</v>
      </c>
    </row>
    <row r="35" spans="2:16" ht="15" customHeight="1" hidden="1" outlineLevel="1">
      <c r="B35" s="2"/>
      <c r="C35" s="48"/>
      <c r="D35" s="48"/>
      <c r="E35" s="59"/>
      <c r="F35" s="233"/>
      <c r="G35" s="283"/>
      <c r="H35" s="224"/>
      <c r="I35" s="224"/>
      <c r="J35" s="224"/>
      <c r="K35" s="224"/>
      <c r="L35" s="224"/>
      <c r="M35" s="224"/>
      <c r="N35" s="224"/>
      <c r="O35" s="224"/>
      <c r="P35" s="276"/>
    </row>
    <row r="36" spans="2:16" ht="15" customHeight="1" collapsed="1">
      <c r="B36" s="73" t="s">
        <v>5</v>
      </c>
      <c r="C36" s="48"/>
      <c r="D36" s="48"/>
      <c r="E36" s="51" t="s">
        <v>3</v>
      </c>
      <c r="F36" s="25">
        <v>1</v>
      </c>
      <c r="G36" s="281">
        <v>0</v>
      </c>
      <c r="H36" s="223">
        <v>0</v>
      </c>
      <c r="I36" s="223">
        <v>0</v>
      </c>
      <c r="J36" s="223">
        <v>0</v>
      </c>
      <c r="K36" s="223">
        <v>0</v>
      </c>
      <c r="L36" s="223">
        <v>0</v>
      </c>
      <c r="M36" s="223">
        <v>0</v>
      </c>
      <c r="N36" s="223">
        <v>0</v>
      </c>
      <c r="O36" s="223">
        <v>0</v>
      </c>
      <c r="P36" s="241">
        <v>0</v>
      </c>
    </row>
    <row r="37" spans="2:16" ht="15" customHeight="1">
      <c r="B37" s="88"/>
      <c r="C37" s="42"/>
      <c r="D37" s="42"/>
      <c r="E37" s="189"/>
      <c r="F37" s="91"/>
      <c r="G37" s="284"/>
      <c r="H37" s="275"/>
      <c r="I37" s="275"/>
      <c r="J37" s="275"/>
      <c r="K37" s="275"/>
      <c r="L37" s="275"/>
      <c r="M37" s="275"/>
      <c r="N37" s="275"/>
      <c r="O37" s="275"/>
      <c r="P37" s="266"/>
    </row>
    <row r="38" spans="2:16" ht="15" customHeight="1" hidden="1" outlineLevel="1">
      <c r="B38" s="254" t="s">
        <v>16</v>
      </c>
      <c r="C38" s="42"/>
      <c r="D38" s="42"/>
      <c r="E38" s="76" t="s">
        <v>3</v>
      </c>
      <c r="F38" s="255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</row>
    <row r="39" spans="2:16" ht="15" customHeight="1" collapsed="1">
      <c r="B39" s="30"/>
      <c r="C39" s="48"/>
      <c r="D39" s="48"/>
      <c r="E39" s="134"/>
      <c r="F39" s="101"/>
      <c r="G39" s="101"/>
      <c r="H39" s="101"/>
      <c r="I39" s="101"/>
      <c r="J39" s="101"/>
      <c r="K39" s="101"/>
      <c r="L39" s="101"/>
      <c r="M39" s="101"/>
      <c r="N39" s="101"/>
      <c r="O39" s="48"/>
      <c r="P39" s="98"/>
    </row>
    <row r="40" spans="2:16" ht="12.7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22" ht="19.5" customHeight="1">
      <c r="B41" s="60" t="s">
        <v>198</v>
      </c>
      <c r="F41" s="6"/>
      <c r="G41"/>
      <c r="H41" s="6"/>
      <c r="J41" s="7" t="s">
        <v>46</v>
      </c>
      <c r="K41" s="6"/>
      <c r="L41" s="235"/>
      <c r="M41" s="7"/>
      <c r="N41" s="99" t="s">
        <v>167</v>
      </c>
      <c r="Q41"/>
      <c r="R41"/>
      <c r="S41"/>
      <c r="T41"/>
      <c r="U41"/>
      <c r="V41"/>
    </row>
    <row r="42" spans="6:22" ht="4.5" customHeight="1">
      <c r="F42" s="48"/>
      <c r="O42" s="48"/>
      <c r="P42" s="48"/>
      <c r="Q42"/>
      <c r="R42"/>
      <c r="S42"/>
      <c r="T42"/>
      <c r="U42"/>
      <c r="V42"/>
    </row>
    <row r="43" spans="2:22" ht="4.5" customHeight="1">
      <c r="B43" s="8"/>
      <c r="C43" s="9"/>
      <c r="D43" s="9"/>
      <c r="E43" s="109"/>
      <c r="F43" s="8"/>
      <c r="G43" s="8"/>
      <c r="H43" s="9"/>
      <c r="I43" s="9"/>
      <c r="J43" s="9"/>
      <c r="K43" s="9"/>
      <c r="L43" s="9"/>
      <c r="M43" s="9"/>
      <c r="N43" s="9"/>
      <c r="O43" s="9"/>
      <c r="P43" s="86"/>
      <c r="Q43"/>
      <c r="R43"/>
      <c r="S43"/>
      <c r="T43"/>
      <c r="U43"/>
      <c r="V43"/>
    </row>
    <row r="44" spans="2:22" ht="15" customHeight="1">
      <c r="B44" s="10"/>
      <c r="C44" s="99"/>
      <c r="D44" s="99"/>
      <c r="E44" s="271"/>
      <c r="F44" s="85"/>
      <c r="G44" s="85"/>
      <c r="H44" s="155"/>
      <c r="I44" s="154"/>
      <c r="J44" s="154"/>
      <c r="K44" s="237"/>
      <c r="L44" s="154"/>
      <c r="M44" s="154"/>
      <c r="N44" s="154"/>
      <c r="O44" s="154"/>
      <c r="P44" s="156"/>
      <c r="Q44"/>
      <c r="R44"/>
      <c r="S44"/>
      <c r="T44"/>
      <c r="U44"/>
      <c r="V44"/>
    </row>
    <row r="45" spans="2:22" ht="15" customHeight="1">
      <c r="B45" s="35" t="s">
        <v>2</v>
      </c>
      <c r="C45" s="36"/>
      <c r="D45" s="36"/>
      <c r="E45" s="57" t="s">
        <v>168</v>
      </c>
      <c r="F45" s="12">
        <v>2005</v>
      </c>
      <c r="G45" s="12">
        <v>2006</v>
      </c>
      <c r="H45" s="100">
        <v>2007</v>
      </c>
      <c r="I45" s="100">
        <v>2008</v>
      </c>
      <c r="J45" s="100">
        <v>2009</v>
      </c>
      <c r="K45" s="100">
        <v>2010</v>
      </c>
      <c r="L45" s="100">
        <v>2011</v>
      </c>
      <c r="M45" s="100">
        <v>2012</v>
      </c>
      <c r="N45" s="100">
        <v>2013</v>
      </c>
      <c r="O45" s="100">
        <v>2014</v>
      </c>
      <c r="P45" s="133">
        <v>2015</v>
      </c>
      <c r="Q45"/>
      <c r="R45"/>
      <c r="S45"/>
      <c r="T45"/>
      <c r="U45"/>
      <c r="V45"/>
    </row>
    <row r="46" spans="2:22" ht="4.5" customHeight="1">
      <c r="B46" s="94"/>
      <c r="C46" s="118"/>
      <c r="D46" s="118"/>
      <c r="E46" s="160"/>
      <c r="F46" s="238"/>
      <c r="G46" s="238"/>
      <c r="H46" s="167"/>
      <c r="I46" s="167"/>
      <c r="J46" s="167"/>
      <c r="K46" s="167"/>
      <c r="L46" s="167"/>
      <c r="M46" s="167"/>
      <c r="N46" s="167"/>
      <c r="O46" s="167"/>
      <c r="P46" s="251"/>
      <c r="Q46"/>
      <c r="R46"/>
      <c r="S46"/>
      <c r="T46"/>
      <c r="U46"/>
      <c r="V46"/>
    </row>
    <row r="47" spans="2:22" ht="4.5" customHeight="1">
      <c r="B47" s="19"/>
      <c r="C47" s="1"/>
      <c r="D47" s="1"/>
      <c r="E47" s="270"/>
      <c r="F47" s="8"/>
      <c r="G47" s="8"/>
      <c r="H47" s="9"/>
      <c r="I47" s="9"/>
      <c r="J47" s="9"/>
      <c r="K47" s="9"/>
      <c r="L47" s="9"/>
      <c r="M47" s="9"/>
      <c r="N47" s="9"/>
      <c r="O47" s="9"/>
      <c r="P47" s="86"/>
      <c r="Q47"/>
      <c r="R47"/>
      <c r="S47"/>
      <c r="T47"/>
      <c r="U47"/>
      <c r="V47"/>
    </row>
    <row r="48" spans="2:22" ht="15" customHeight="1">
      <c r="B48" s="157" t="s">
        <v>154</v>
      </c>
      <c r="C48" s="30"/>
      <c r="D48" s="30"/>
      <c r="E48" s="108"/>
      <c r="F48" s="99"/>
      <c r="G48" s="10"/>
      <c r="H48" s="99"/>
      <c r="I48" s="99"/>
      <c r="J48" s="99"/>
      <c r="K48" s="99"/>
      <c r="L48" s="99"/>
      <c r="M48" s="99"/>
      <c r="N48" s="99"/>
      <c r="O48" s="99"/>
      <c r="P48" s="277"/>
      <c r="Q48"/>
      <c r="R48"/>
      <c r="S48"/>
      <c r="T48"/>
      <c r="U48"/>
      <c r="V48"/>
    </row>
    <row r="49" spans="2:32" ht="15" customHeight="1">
      <c r="B49" s="4" t="s">
        <v>155</v>
      </c>
      <c r="E49" s="243">
        <v>0.015</v>
      </c>
      <c r="F49" s="66">
        <v>0.015</v>
      </c>
      <c r="G49" s="122">
        <v>0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83">
        <v>0</v>
      </c>
      <c r="Q49"/>
      <c r="R49"/>
      <c r="S49"/>
      <c r="T49"/>
      <c r="U49"/>
      <c r="V49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2" ht="15" customHeight="1">
      <c r="B50" s="2" t="s">
        <v>156</v>
      </c>
      <c r="E50" s="243">
        <v>0.02</v>
      </c>
      <c r="F50" s="66">
        <v>0</v>
      </c>
      <c r="G50" s="122">
        <v>0.02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83">
        <v>0</v>
      </c>
      <c r="Q50"/>
      <c r="R50"/>
      <c r="S50"/>
      <c r="T50"/>
      <c r="U50"/>
      <c r="V50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ht="15" customHeight="1" hidden="1" outlineLevel="1">
      <c r="B51" s="2"/>
      <c r="E51" s="243">
        <v>0</v>
      </c>
      <c r="F51" s="122">
        <v>0</v>
      </c>
      <c r="G51" s="122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83">
        <v>0</v>
      </c>
      <c r="Q51"/>
      <c r="R51"/>
      <c r="S51"/>
      <c r="T51"/>
      <c r="U51"/>
      <c r="V51"/>
      <c r="W51" s="18"/>
      <c r="X51" s="18"/>
      <c r="Y51" s="18"/>
      <c r="Z51" s="18"/>
      <c r="AA51" s="18"/>
      <c r="AB51" s="18"/>
      <c r="AC51" s="18"/>
      <c r="AD51" s="18"/>
      <c r="AE51" s="18"/>
      <c r="AF51" s="18"/>
    </row>
    <row r="52" spans="2:32" ht="15" customHeight="1" collapsed="1">
      <c r="B52" s="2"/>
      <c r="C52" s="3" t="s">
        <v>18</v>
      </c>
      <c r="E52" s="243">
        <v>0.035</v>
      </c>
      <c r="F52" s="122">
        <v>0.015</v>
      </c>
      <c r="G52" s="122">
        <v>0.02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83">
        <v>0</v>
      </c>
      <c r="Q52"/>
      <c r="R52"/>
      <c r="S52"/>
      <c r="T52"/>
      <c r="U52"/>
      <c r="V52"/>
      <c r="W52" s="18"/>
      <c r="X52" s="18"/>
      <c r="Y52" s="18"/>
      <c r="Z52" s="18"/>
      <c r="AA52" s="18"/>
      <c r="AB52" s="18"/>
      <c r="AC52" s="18"/>
      <c r="AD52" s="18"/>
      <c r="AE52" s="18"/>
      <c r="AF52" s="18"/>
    </row>
    <row r="53" spans="2:32" ht="15" customHeight="1" hidden="1" outlineLevel="1">
      <c r="B53" s="157" t="s">
        <v>157</v>
      </c>
      <c r="E53" s="243"/>
      <c r="F53" s="122"/>
      <c r="G53" s="122"/>
      <c r="H53" s="66"/>
      <c r="I53" s="66"/>
      <c r="J53" s="66"/>
      <c r="K53" s="66"/>
      <c r="L53" s="66"/>
      <c r="M53" s="66"/>
      <c r="N53" s="66"/>
      <c r="O53" s="66"/>
      <c r="P53" s="83"/>
      <c r="Q53"/>
      <c r="R53"/>
      <c r="S53"/>
      <c r="T53"/>
      <c r="U53"/>
      <c r="V53"/>
      <c r="W53" s="18"/>
      <c r="X53" s="18"/>
      <c r="Y53" s="18"/>
      <c r="Z53" s="18"/>
      <c r="AA53" s="18"/>
      <c r="AB53" s="18"/>
      <c r="AC53" s="18"/>
      <c r="AD53" s="18"/>
      <c r="AE53" s="18"/>
      <c r="AF53" s="18"/>
    </row>
    <row r="54" spans="2:32" ht="15" customHeight="1" hidden="1" outlineLevel="1">
      <c r="B54" s="4" t="s">
        <v>12</v>
      </c>
      <c r="E54" s="243">
        <v>0</v>
      </c>
      <c r="F54" s="122">
        <v>0</v>
      </c>
      <c r="G54" s="122">
        <v>3.4952673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83">
        <v>0</v>
      </c>
      <c r="Q54"/>
      <c r="R54"/>
      <c r="S54"/>
      <c r="T54"/>
      <c r="U54"/>
      <c r="V54"/>
      <c r="W54" s="18"/>
      <c r="X54" s="18"/>
      <c r="Y54" s="18"/>
      <c r="Z54" s="18"/>
      <c r="AA54" s="18"/>
      <c r="AB54" s="18"/>
      <c r="AC54" s="18"/>
      <c r="AD54" s="18"/>
      <c r="AE54" s="18"/>
      <c r="AF54" s="18"/>
    </row>
    <row r="55" spans="2:32" ht="15" customHeight="1" hidden="1" outlineLevel="1">
      <c r="B55" s="4" t="s">
        <v>13</v>
      </c>
      <c r="E55" s="243">
        <v>0</v>
      </c>
      <c r="F55" s="122">
        <v>0</v>
      </c>
      <c r="G55" s="122">
        <v>0.9110187000000001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83">
        <v>0</v>
      </c>
      <c r="Q55"/>
      <c r="R55"/>
      <c r="S55"/>
      <c r="T55"/>
      <c r="U55"/>
      <c r="V55"/>
      <c r="W55" s="18"/>
      <c r="X55" s="18"/>
      <c r="Y55" s="18"/>
      <c r="Z55" s="18"/>
      <c r="AA55" s="18"/>
      <c r="AB55" s="18"/>
      <c r="AC55" s="18"/>
      <c r="AD55" s="18"/>
      <c r="AE55" s="18"/>
      <c r="AF55" s="18"/>
    </row>
    <row r="56" spans="2:32" ht="15" customHeight="1" hidden="1" outlineLevel="1">
      <c r="B56" s="4" t="s">
        <v>158</v>
      </c>
      <c r="E56" s="243">
        <v>0</v>
      </c>
      <c r="F56" s="122">
        <v>0</v>
      </c>
      <c r="G56" s="122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83">
        <v>0</v>
      </c>
      <c r="Q56"/>
      <c r="R56"/>
      <c r="S56"/>
      <c r="T56"/>
      <c r="U56"/>
      <c r="V56"/>
      <c r="W56" s="18"/>
      <c r="X56" s="18"/>
      <c r="Y56" s="18"/>
      <c r="Z56" s="18"/>
      <c r="AA56" s="18"/>
      <c r="AB56" s="18"/>
      <c r="AC56" s="18"/>
      <c r="AD56" s="18"/>
      <c r="AE56" s="18"/>
      <c r="AF56" s="18"/>
    </row>
    <row r="57" spans="1:32" ht="15" customHeight="1" hidden="1" outlineLevel="1">
      <c r="A57" s="159"/>
      <c r="B57" s="2"/>
      <c r="C57" s="3" t="s">
        <v>18</v>
      </c>
      <c r="E57" s="243">
        <v>0</v>
      </c>
      <c r="F57" s="66">
        <v>0</v>
      </c>
      <c r="G57" s="122">
        <v>4.406286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83">
        <v>0</v>
      </c>
      <c r="Q57"/>
      <c r="R57"/>
      <c r="S57"/>
      <c r="T57"/>
      <c r="U57"/>
      <c r="V57"/>
      <c r="W57" s="18"/>
      <c r="X57" s="18"/>
      <c r="Y57" s="18"/>
      <c r="Z57" s="18"/>
      <c r="AA57" s="18"/>
      <c r="AB57" s="18"/>
      <c r="AC57" s="18"/>
      <c r="AD57" s="18"/>
      <c r="AE57" s="18"/>
      <c r="AF57" s="18"/>
    </row>
    <row r="58" spans="1:32" ht="15" customHeight="1" collapsed="1">
      <c r="A58" s="159"/>
      <c r="B58" s="157" t="s">
        <v>11</v>
      </c>
      <c r="E58" s="243"/>
      <c r="F58" s="122"/>
      <c r="G58" s="122"/>
      <c r="H58" s="66"/>
      <c r="I58" s="66"/>
      <c r="J58" s="66"/>
      <c r="K58" s="66"/>
      <c r="L58" s="66"/>
      <c r="M58" s="66"/>
      <c r="N58" s="66"/>
      <c r="O58" s="66"/>
      <c r="P58" s="83"/>
      <c r="Q58"/>
      <c r="R58"/>
      <c r="S58"/>
      <c r="T58"/>
      <c r="U58"/>
      <c r="V58"/>
      <c r="W58" s="18"/>
      <c r="X58" s="18"/>
      <c r="Y58" s="18"/>
      <c r="Z58" s="18"/>
      <c r="AA58" s="18"/>
      <c r="AB58" s="18"/>
      <c r="AC58" s="18"/>
      <c r="AD58" s="18"/>
      <c r="AE58" s="18"/>
      <c r="AF58" s="18"/>
    </row>
    <row r="59" spans="1:32" ht="15" customHeight="1" hidden="1" outlineLevel="1">
      <c r="A59" s="159"/>
      <c r="B59" s="19"/>
      <c r="E59" s="243"/>
      <c r="F59" s="122"/>
      <c r="G59" s="122"/>
      <c r="H59" s="66"/>
      <c r="I59" s="66"/>
      <c r="J59" s="66"/>
      <c r="K59" s="66"/>
      <c r="L59" s="66"/>
      <c r="M59" s="66"/>
      <c r="N59" s="66"/>
      <c r="O59" s="66"/>
      <c r="P59" s="83"/>
      <c r="Q59"/>
      <c r="R59"/>
      <c r="S59"/>
      <c r="T59"/>
      <c r="U59"/>
      <c r="V59"/>
      <c r="W59" s="18"/>
      <c r="X59" s="18"/>
      <c r="Y59" s="18"/>
      <c r="Z59" s="18"/>
      <c r="AA59" s="18"/>
      <c r="AB59" s="18"/>
      <c r="AC59" s="18"/>
      <c r="AD59" s="18"/>
      <c r="AE59" s="18"/>
      <c r="AF59" s="18"/>
    </row>
    <row r="60" spans="1:32" ht="15" customHeight="1" collapsed="1">
      <c r="A60" s="159"/>
      <c r="B60" s="4" t="s">
        <v>12</v>
      </c>
      <c r="E60" s="243">
        <v>1.4190729000000002</v>
      </c>
      <c r="F60" s="122">
        <v>0</v>
      </c>
      <c r="G60" s="122">
        <v>0.28381458000000004</v>
      </c>
      <c r="H60" s="66">
        <v>1.1352583200000002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83">
        <v>0</v>
      </c>
      <c r="Q60"/>
      <c r="R60"/>
      <c r="S60"/>
      <c r="T60"/>
      <c r="U60"/>
      <c r="V60"/>
      <c r="W60" s="18"/>
      <c r="X60" s="18"/>
      <c r="Y60" s="18"/>
      <c r="Z60" s="18"/>
      <c r="AA60" s="18"/>
      <c r="AB60" s="18"/>
      <c r="AC60" s="18"/>
      <c r="AD60" s="18"/>
      <c r="AE60" s="18"/>
      <c r="AF60" s="18"/>
    </row>
    <row r="61" spans="2:32" ht="15" customHeight="1">
      <c r="B61" s="4" t="s">
        <v>13</v>
      </c>
      <c r="E61" s="243">
        <v>1.8661051</v>
      </c>
      <c r="F61" s="122">
        <v>0</v>
      </c>
      <c r="G61" s="122">
        <v>0.18661051</v>
      </c>
      <c r="H61" s="66">
        <v>1.67949459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83">
        <v>0</v>
      </c>
      <c r="Q61"/>
      <c r="R61"/>
      <c r="S61"/>
      <c r="T61"/>
      <c r="U61"/>
      <c r="V61"/>
      <c r="W61" s="18"/>
      <c r="X61" s="18"/>
      <c r="Y61" s="18"/>
      <c r="Z61" s="18"/>
      <c r="AA61" s="18"/>
      <c r="AB61" s="18"/>
      <c r="AC61" s="18"/>
      <c r="AD61" s="18"/>
      <c r="AE61" s="18"/>
      <c r="AF61" s="18"/>
    </row>
    <row r="62" spans="2:32" ht="15" customHeight="1">
      <c r="B62" s="4" t="s">
        <v>158</v>
      </c>
      <c r="E62" s="243">
        <v>0.265</v>
      </c>
      <c r="F62" s="122">
        <v>0</v>
      </c>
      <c r="G62" s="122">
        <v>0.0795</v>
      </c>
      <c r="H62" s="66">
        <v>0.1855</v>
      </c>
      <c r="I62" s="66">
        <v>0</v>
      </c>
      <c r="J62" s="66">
        <v>0</v>
      </c>
      <c r="K62" s="66">
        <v>0</v>
      </c>
      <c r="L62" s="66">
        <v>0</v>
      </c>
      <c r="M62" s="66">
        <v>0</v>
      </c>
      <c r="N62" s="66">
        <v>0</v>
      </c>
      <c r="O62" s="66">
        <v>0</v>
      </c>
      <c r="P62" s="83">
        <v>0</v>
      </c>
      <c r="Q62"/>
      <c r="R62"/>
      <c r="S62"/>
      <c r="T62"/>
      <c r="U62"/>
      <c r="V62"/>
      <c r="W62" s="18"/>
      <c r="X62" s="18"/>
      <c r="Y62" s="18"/>
      <c r="Z62" s="18"/>
      <c r="AA62" s="18"/>
      <c r="AB62" s="18"/>
      <c r="AC62" s="18"/>
      <c r="AD62" s="18"/>
      <c r="AE62" s="18"/>
      <c r="AF62" s="18"/>
    </row>
    <row r="63" spans="2:32" ht="15" customHeight="1">
      <c r="B63" s="2"/>
      <c r="C63" s="3" t="s">
        <v>18</v>
      </c>
      <c r="E63" s="243">
        <v>3.5501780000000003</v>
      </c>
      <c r="F63" s="122">
        <v>0</v>
      </c>
      <c r="G63" s="122">
        <v>0.54992509</v>
      </c>
      <c r="H63" s="66">
        <v>3.0002529100000004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83">
        <v>0</v>
      </c>
      <c r="Q63"/>
      <c r="R63"/>
      <c r="S63"/>
      <c r="T63"/>
      <c r="U63"/>
      <c r="V63"/>
      <c r="W63" s="18"/>
      <c r="X63" s="18"/>
      <c r="Y63" s="18"/>
      <c r="Z63" s="18"/>
      <c r="AA63" s="18"/>
      <c r="AB63" s="18"/>
      <c r="AC63" s="18"/>
      <c r="AD63" s="18"/>
      <c r="AE63" s="18"/>
      <c r="AF63" s="18"/>
    </row>
    <row r="64" spans="2:32" ht="15" customHeight="1">
      <c r="B64" s="19" t="s">
        <v>169</v>
      </c>
      <c r="E64" s="243"/>
      <c r="F64" s="122"/>
      <c r="G64" s="122"/>
      <c r="H64" s="66"/>
      <c r="I64" s="66"/>
      <c r="J64" s="66"/>
      <c r="K64" s="66"/>
      <c r="L64" s="66"/>
      <c r="M64" s="66"/>
      <c r="N64" s="66"/>
      <c r="O64" s="66"/>
      <c r="P64" s="83"/>
      <c r="Q64"/>
      <c r="R64"/>
      <c r="S64"/>
      <c r="T64"/>
      <c r="U64"/>
      <c r="V64"/>
      <c r="W64" s="18"/>
      <c r="X64" s="18"/>
      <c r="Y64" s="18"/>
      <c r="Z64" s="18"/>
      <c r="AA64" s="18"/>
      <c r="AB64" s="18"/>
      <c r="AC64" s="18"/>
      <c r="AD64" s="18"/>
      <c r="AE64" s="18"/>
      <c r="AF64" s="18"/>
    </row>
    <row r="65" spans="2:32" ht="15" customHeight="1">
      <c r="B65" s="4" t="s">
        <v>12</v>
      </c>
      <c r="E65" s="243">
        <v>8.711021350000001</v>
      </c>
      <c r="F65" s="122">
        <v>0</v>
      </c>
      <c r="G65" s="122">
        <v>0</v>
      </c>
      <c r="H65" s="66">
        <v>1.7422042700000002</v>
      </c>
      <c r="I65" s="66">
        <v>3.4844085400000004</v>
      </c>
      <c r="J65" s="66">
        <v>3.0488574725000004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83">
        <v>0.43555106750000006</v>
      </c>
      <c r="Q65"/>
      <c r="R65"/>
      <c r="S65"/>
      <c r="T65"/>
      <c r="U65"/>
      <c r="V65"/>
      <c r="W65" s="18"/>
      <c r="X65" s="18"/>
      <c r="Y65" s="18"/>
      <c r="Z65" s="18"/>
      <c r="AA65" s="18"/>
      <c r="AB65" s="18"/>
      <c r="AC65" s="18"/>
      <c r="AD65" s="18"/>
      <c r="AE65" s="18"/>
      <c r="AF65" s="18"/>
    </row>
    <row r="66" spans="2:32" ht="15" customHeight="1">
      <c r="B66" s="4" t="s">
        <v>13</v>
      </c>
      <c r="E66" s="243">
        <v>3.5095476500000005</v>
      </c>
      <c r="F66" s="122">
        <v>0</v>
      </c>
      <c r="G66" s="122">
        <v>0</v>
      </c>
      <c r="H66" s="66">
        <v>0.350954765</v>
      </c>
      <c r="I66" s="66">
        <v>1.052864295</v>
      </c>
      <c r="J66" s="66">
        <v>1.9302512075000002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83">
        <v>0.1754773825</v>
      </c>
      <c r="Q66"/>
      <c r="R66"/>
      <c r="S66"/>
      <c r="T66"/>
      <c r="U66"/>
      <c r="V66"/>
      <c r="W66" s="18"/>
      <c r="X66" s="18"/>
      <c r="Y66" s="18"/>
      <c r="Z66" s="18"/>
      <c r="AA66" s="18"/>
      <c r="AB66" s="18"/>
      <c r="AC66" s="18"/>
      <c r="AD66" s="18"/>
      <c r="AE66" s="18"/>
      <c r="AF66" s="18"/>
    </row>
    <row r="67" spans="2:32" ht="15" customHeight="1">
      <c r="B67" s="4" t="s">
        <v>158</v>
      </c>
      <c r="E67" s="243">
        <v>0</v>
      </c>
      <c r="F67" s="122">
        <v>0</v>
      </c>
      <c r="G67" s="122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83">
        <v>0</v>
      </c>
      <c r="Q67"/>
      <c r="R67"/>
      <c r="S67"/>
      <c r="T67"/>
      <c r="U67"/>
      <c r="V67"/>
      <c r="W67" s="18"/>
      <c r="X67" s="18"/>
      <c r="Y67" s="18"/>
      <c r="Z67" s="18"/>
      <c r="AA67" s="18"/>
      <c r="AB67" s="18"/>
      <c r="AC67" s="18"/>
      <c r="AD67" s="18"/>
      <c r="AE67" s="18"/>
      <c r="AF67" s="18"/>
    </row>
    <row r="68" spans="2:32" ht="15" customHeight="1">
      <c r="B68" s="19"/>
      <c r="C68" s="3" t="s">
        <v>18</v>
      </c>
      <c r="E68" s="243">
        <v>12.220569000000001</v>
      </c>
      <c r="F68" s="122">
        <v>0</v>
      </c>
      <c r="G68" s="122">
        <v>0</v>
      </c>
      <c r="H68" s="66">
        <v>2.0931590350000002</v>
      </c>
      <c r="I68" s="66">
        <v>4.5372728350000004</v>
      </c>
      <c r="J68" s="66">
        <v>4.97910868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83">
        <v>0.6110284500000001</v>
      </c>
      <c r="Q68"/>
      <c r="R68"/>
      <c r="S68"/>
      <c r="T68"/>
      <c r="U68"/>
      <c r="V68"/>
      <c r="W68" s="18"/>
      <c r="X68" s="18"/>
      <c r="Y68" s="18"/>
      <c r="Z68" s="18"/>
      <c r="AA68" s="18"/>
      <c r="AB68" s="18"/>
      <c r="AC68" s="18"/>
      <c r="AD68" s="18"/>
      <c r="AE68" s="18"/>
      <c r="AF68" s="18"/>
    </row>
    <row r="69" spans="2:32" ht="15" customHeight="1" hidden="1" outlineLevel="1">
      <c r="B69" s="73" t="s">
        <v>159</v>
      </c>
      <c r="E69" s="243"/>
      <c r="F69" s="122"/>
      <c r="G69" s="122"/>
      <c r="H69" s="66"/>
      <c r="I69" s="66"/>
      <c r="J69" s="66"/>
      <c r="K69" s="66"/>
      <c r="L69" s="66"/>
      <c r="M69" s="66"/>
      <c r="N69" s="66"/>
      <c r="O69" s="66"/>
      <c r="P69" s="83"/>
      <c r="Q69"/>
      <c r="R69"/>
      <c r="S69"/>
      <c r="T69"/>
      <c r="U69"/>
      <c r="V69"/>
      <c r="W69" s="18"/>
      <c r="X69" s="18"/>
      <c r="Y69" s="18"/>
      <c r="Z69" s="18"/>
      <c r="AA69" s="18"/>
      <c r="AB69" s="18"/>
      <c r="AC69" s="18"/>
      <c r="AD69" s="18"/>
      <c r="AE69" s="18"/>
      <c r="AF69" s="18"/>
    </row>
    <row r="70" spans="2:32" ht="15" customHeight="1" hidden="1" outlineLevel="1">
      <c r="B70" s="4" t="s">
        <v>12</v>
      </c>
      <c r="E70" s="243">
        <v>0</v>
      </c>
      <c r="F70" s="122">
        <v>0</v>
      </c>
      <c r="G70" s="122">
        <v>0</v>
      </c>
      <c r="H70" s="66">
        <v>0</v>
      </c>
      <c r="I70" s="66">
        <v>0</v>
      </c>
      <c r="J70" s="66">
        <v>0</v>
      </c>
      <c r="K70" s="66">
        <v>0</v>
      </c>
      <c r="L70" s="66">
        <v>0</v>
      </c>
      <c r="M70" s="66">
        <v>0</v>
      </c>
      <c r="N70" s="66">
        <v>0</v>
      </c>
      <c r="O70" s="66">
        <v>0</v>
      </c>
      <c r="P70" s="83">
        <v>0</v>
      </c>
      <c r="Q70"/>
      <c r="R70"/>
      <c r="S70"/>
      <c r="T70"/>
      <c r="U70"/>
      <c r="V70"/>
      <c r="W70" s="18"/>
      <c r="X70" s="18"/>
      <c r="Y70" s="18"/>
      <c r="Z70" s="18"/>
      <c r="AA70" s="18"/>
      <c r="AB70" s="18"/>
      <c r="AC70" s="18"/>
      <c r="AD70" s="18"/>
      <c r="AE70" s="18"/>
      <c r="AF70" s="18"/>
    </row>
    <row r="71" spans="2:32" ht="15" customHeight="1" hidden="1" outlineLevel="1">
      <c r="B71" s="4" t="s">
        <v>13</v>
      </c>
      <c r="E71" s="243">
        <v>0</v>
      </c>
      <c r="F71" s="122">
        <v>0</v>
      </c>
      <c r="G71" s="122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83">
        <v>0</v>
      </c>
      <c r="Q71"/>
      <c r="R71"/>
      <c r="S71"/>
      <c r="T71"/>
      <c r="U71"/>
      <c r="V71"/>
      <c r="W71" s="18"/>
      <c r="X71" s="18"/>
      <c r="Y71" s="18"/>
      <c r="Z71" s="18"/>
      <c r="AA71" s="18"/>
      <c r="AB71" s="18"/>
      <c r="AC71" s="18"/>
      <c r="AD71" s="18"/>
      <c r="AE71" s="18"/>
      <c r="AF71" s="18"/>
    </row>
    <row r="72" spans="2:32" ht="15" customHeight="1" hidden="1" outlineLevel="1">
      <c r="B72" s="19"/>
      <c r="C72" s="3" t="s">
        <v>18</v>
      </c>
      <c r="E72" s="243">
        <v>0</v>
      </c>
      <c r="F72" s="122">
        <v>0</v>
      </c>
      <c r="G72" s="122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83">
        <v>0</v>
      </c>
      <c r="Q72"/>
      <c r="R72"/>
      <c r="S72"/>
      <c r="T72"/>
      <c r="U72"/>
      <c r="V72"/>
      <c r="W72" s="18"/>
      <c r="X72" s="18"/>
      <c r="Y72" s="18"/>
      <c r="Z72" s="18"/>
      <c r="AA72" s="18"/>
      <c r="AB72" s="18"/>
      <c r="AC72" s="18"/>
      <c r="AD72" s="18"/>
      <c r="AE72" s="18"/>
      <c r="AF72" s="18"/>
    </row>
    <row r="73" spans="2:32" ht="15" customHeight="1" hidden="1" outlineLevel="1">
      <c r="B73" s="73" t="s">
        <v>6</v>
      </c>
      <c r="E73" s="243"/>
      <c r="F73" s="122"/>
      <c r="G73" s="122"/>
      <c r="H73" s="66"/>
      <c r="I73" s="66"/>
      <c r="J73" s="66"/>
      <c r="K73" s="66"/>
      <c r="L73" s="66"/>
      <c r="M73" s="66"/>
      <c r="N73" s="66"/>
      <c r="O73" s="66"/>
      <c r="P73" s="83"/>
      <c r="Q73"/>
      <c r="R73"/>
      <c r="S73"/>
      <c r="T73"/>
      <c r="U73"/>
      <c r="V73"/>
      <c r="W73" s="18"/>
      <c r="X73" s="18"/>
      <c r="Y73" s="18"/>
      <c r="Z73" s="18"/>
      <c r="AA73" s="18"/>
      <c r="AB73" s="18"/>
      <c r="AC73" s="18"/>
      <c r="AD73" s="18"/>
      <c r="AE73" s="18"/>
      <c r="AF73" s="18"/>
    </row>
    <row r="74" spans="2:32" ht="15" customHeight="1" hidden="1" outlineLevel="1">
      <c r="B74" s="4" t="s">
        <v>14</v>
      </c>
      <c r="E74" s="243">
        <v>0</v>
      </c>
      <c r="F74" s="122">
        <v>0</v>
      </c>
      <c r="G74" s="122">
        <v>0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83">
        <v>0</v>
      </c>
      <c r="Q74"/>
      <c r="R74"/>
      <c r="S74"/>
      <c r="T74"/>
      <c r="U74"/>
      <c r="V74"/>
      <c r="W74" s="18"/>
      <c r="X74" s="18"/>
      <c r="Y74" s="18"/>
      <c r="Z74" s="18"/>
      <c r="AA74" s="18"/>
      <c r="AB74" s="18"/>
      <c r="AC74" s="18"/>
      <c r="AD74" s="18"/>
      <c r="AE74" s="18"/>
      <c r="AF74" s="18"/>
    </row>
    <row r="75" spans="2:32" ht="15" customHeight="1" hidden="1" outlineLevel="1">
      <c r="B75" s="4" t="s">
        <v>15</v>
      </c>
      <c r="E75" s="243">
        <v>0</v>
      </c>
      <c r="F75" s="122">
        <v>0</v>
      </c>
      <c r="G75" s="122">
        <v>0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83">
        <v>0</v>
      </c>
      <c r="Q75"/>
      <c r="R75"/>
      <c r="S75"/>
      <c r="T75"/>
      <c r="U75"/>
      <c r="V75"/>
      <c r="W75" s="18"/>
      <c r="X75" s="18"/>
      <c r="Y75" s="18"/>
      <c r="Z75" s="18"/>
      <c r="AA75" s="18"/>
      <c r="AB75" s="18"/>
      <c r="AC75" s="18"/>
      <c r="AD75" s="18"/>
      <c r="AE75" s="18"/>
      <c r="AF75" s="18"/>
    </row>
    <row r="76" spans="2:32" ht="15" customHeight="1" hidden="1" outlineLevel="1">
      <c r="B76" s="2"/>
      <c r="C76" s="3" t="s">
        <v>18</v>
      </c>
      <c r="E76" s="243">
        <v>0</v>
      </c>
      <c r="F76" s="122">
        <v>0</v>
      </c>
      <c r="G76" s="122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0</v>
      </c>
      <c r="O76" s="66">
        <v>0</v>
      </c>
      <c r="P76" s="83">
        <v>0</v>
      </c>
      <c r="Q76"/>
      <c r="R76"/>
      <c r="S76"/>
      <c r="T76"/>
      <c r="U76"/>
      <c r="V76"/>
      <c r="W76" s="18"/>
      <c r="X76" s="18"/>
      <c r="Y76" s="18"/>
      <c r="Z76" s="18"/>
      <c r="AA76" s="18"/>
      <c r="AB76" s="18"/>
      <c r="AC76" s="18"/>
      <c r="AD76" s="18"/>
      <c r="AE76" s="18"/>
      <c r="AF76" s="18"/>
    </row>
    <row r="77" spans="2:32" ht="15" customHeight="1" hidden="1" outlineLevel="1">
      <c r="B77" s="73" t="s">
        <v>7</v>
      </c>
      <c r="E77" s="272"/>
      <c r="F77" s="267"/>
      <c r="G77" s="267"/>
      <c r="H77" s="265"/>
      <c r="I77" s="265"/>
      <c r="J77" s="265"/>
      <c r="K77" s="265"/>
      <c r="L77" s="265"/>
      <c r="M77" s="265"/>
      <c r="N77" s="265"/>
      <c r="O77" s="265"/>
      <c r="P77" s="278"/>
      <c r="Q77"/>
      <c r="R77"/>
      <c r="S77"/>
      <c r="T77"/>
      <c r="U77"/>
      <c r="V77"/>
      <c r="W77" s="18"/>
      <c r="X77" s="18"/>
      <c r="Y77" s="18"/>
      <c r="Z77" s="18"/>
      <c r="AA77" s="18"/>
      <c r="AB77" s="18"/>
      <c r="AC77" s="18"/>
      <c r="AD77" s="18"/>
      <c r="AE77" s="18"/>
      <c r="AF77" s="18"/>
    </row>
    <row r="78" spans="2:32" ht="15" customHeight="1" hidden="1" outlineLevel="1">
      <c r="B78" s="4" t="s">
        <v>12</v>
      </c>
      <c r="E78" s="243">
        <v>0</v>
      </c>
      <c r="F78" s="122">
        <v>0</v>
      </c>
      <c r="G78" s="122">
        <v>0</v>
      </c>
      <c r="H78" s="66">
        <v>0</v>
      </c>
      <c r="I78" s="66">
        <v>0</v>
      </c>
      <c r="J78" s="66">
        <v>0</v>
      </c>
      <c r="K78" s="66">
        <v>0</v>
      </c>
      <c r="L78" s="66">
        <v>0</v>
      </c>
      <c r="M78" s="66">
        <v>0</v>
      </c>
      <c r="N78" s="66">
        <v>0</v>
      </c>
      <c r="O78" s="66">
        <v>0</v>
      </c>
      <c r="P78" s="83">
        <v>0</v>
      </c>
      <c r="Q78"/>
      <c r="R78"/>
      <c r="S78"/>
      <c r="T78"/>
      <c r="U78"/>
      <c r="V78"/>
      <c r="W78" s="18"/>
      <c r="X78" s="18"/>
      <c r="Y78" s="18"/>
      <c r="Z78" s="18"/>
      <c r="AA78" s="18"/>
      <c r="AB78" s="18"/>
      <c r="AC78" s="18"/>
      <c r="AD78" s="18"/>
      <c r="AE78" s="18"/>
      <c r="AF78" s="18"/>
    </row>
    <row r="79" spans="2:32" ht="15" customHeight="1" hidden="1" outlineLevel="1">
      <c r="B79" s="4" t="s">
        <v>13</v>
      </c>
      <c r="E79" s="243">
        <v>0</v>
      </c>
      <c r="F79" s="122">
        <v>0</v>
      </c>
      <c r="G79" s="122">
        <v>0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83">
        <v>0</v>
      </c>
      <c r="Q79"/>
      <c r="R79"/>
      <c r="S79"/>
      <c r="T79"/>
      <c r="U79"/>
      <c r="V79"/>
      <c r="W79" s="18"/>
      <c r="X79" s="18"/>
      <c r="Y79" s="18"/>
      <c r="Z79" s="18"/>
      <c r="AA79" s="18"/>
      <c r="AB79" s="18"/>
      <c r="AC79" s="18"/>
      <c r="AD79" s="18"/>
      <c r="AE79" s="18"/>
      <c r="AF79" s="18"/>
    </row>
    <row r="80" spans="2:32" ht="15" customHeight="1" hidden="1" outlineLevel="1">
      <c r="B80" s="2"/>
      <c r="C80" s="3" t="s">
        <v>18</v>
      </c>
      <c r="E80" s="243">
        <v>0</v>
      </c>
      <c r="F80" s="122">
        <v>0</v>
      </c>
      <c r="G80" s="122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83">
        <v>0</v>
      </c>
      <c r="Q80"/>
      <c r="R80"/>
      <c r="S80"/>
      <c r="T80"/>
      <c r="U80"/>
      <c r="V80"/>
      <c r="W80" s="18"/>
      <c r="X80" s="18"/>
      <c r="Y80" s="18"/>
      <c r="Z80" s="18"/>
      <c r="AA80" s="18"/>
      <c r="AB80" s="18"/>
      <c r="AC80" s="18"/>
      <c r="AD80" s="18"/>
      <c r="AE80" s="18"/>
      <c r="AF80" s="18"/>
    </row>
    <row r="81" spans="2:32" ht="15" customHeight="1" hidden="1" outlineLevel="1">
      <c r="B81" s="2"/>
      <c r="E81" s="243"/>
      <c r="F81" s="122"/>
      <c r="G81" s="122"/>
      <c r="H81" s="66"/>
      <c r="I81" s="66"/>
      <c r="J81" s="66"/>
      <c r="K81" s="66"/>
      <c r="L81" s="66"/>
      <c r="M81" s="66"/>
      <c r="N81" s="66"/>
      <c r="O81" s="66"/>
      <c r="P81" s="83"/>
      <c r="Q81"/>
      <c r="R81"/>
      <c r="S81"/>
      <c r="T81"/>
      <c r="U81"/>
      <c r="V81"/>
      <c r="W81" s="18"/>
      <c r="X81" s="18"/>
      <c r="Y81" s="18"/>
      <c r="Z81" s="18"/>
      <c r="AA81" s="18"/>
      <c r="AB81" s="18"/>
      <c r="AC81" s="18"/>
      <c r="AD81" s="18"/>
      <c r="AE81" s="18"/>
      <c r="AF81" s="18"/>
    </row>
    <row r="82" spans="2:32" ht="15" customHeight="1" collapsed="1">
      <c r="B82" s="73" t="s">
        <v>8</v>
      </c>
      <c r="E82" s="243">
        <v>0</v>
      </c>
      <c r="F82" s="122">
        <v>0</v>
      </c>
      <c r="G82" s="122">
        <v>0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83">
        <v>0</v>
      </c>
      <c r="Q82"/>
      <c r="R82"/>
      <c r="S82"/>
      <c r="T82"/>
      <c r="U82"/>
      <c r="V82"/>
      <c r="W82" s="18"/>
      <c r="X82" s="18"/>
      <c r="Y82" s="18"/>
      <c r="Z82" s="18"/>
      <c r="AA82" s="18"/>
      <c r="AB82" s="18"/>
      <c r="AC82" s="18"/>
      <c r="AD82" s="18"/>
      <c r="AE82" s="18"/>
      <c r="AF82" s="18"/>
    </row>
    <row r="83" spans="2:32" ht="4.5" customHeight="1">
      <c r="B83" s="2"/>
      <c r="E83" s="243"/>
      <c r="F83" s="122"/>
      <c r="G83" s="122"/>
      <c r="H83" s="66"/>
      <c r="I83" s="66"/>
      <c r="J83" s="66"/>
      <c r="K83" s="66"/>
      <c r="L83" s="66"/>
      <c r="M83" s="66"/>
      <c r="N83" s="66"/>
      <c r="O83" s="66"/>
      <c r="P83" s="83"/>
      <c r="Q83"/>
      <c r="R83"/>
      <c r="S83"/>
      <c r="T83"/>
      <c r="U83"/>
      <c r="V83"/>
      <c r="W83" s="18"/>
      <c r="X83" s="18"/>
      <c r="Y83" s="18"/>
      <c r="Z83" s="18"/>
      <c r="AA83" s="18"/>
      <c r="AB83" s="18"/>
      <c r="AC83" s="18"/>
      <c r="AD83" s="18"/>
      <c r="AE83" s="18"/>
      <c r="AF83" s="18"/>
    </row>
    <row r="84" spans="2:32" ht="15" customHeight="1">
      <c r="B84" s="73" t="s">
        <v>19</v>
      </c>
      <c r="E84" s="243">
        <v>15.805747</v>
      </c>
      <c r="F84" s="122">
        <v>0.015</v>
      </c>
      <c r="G84" s="122">
        <v>0.56992509</v>
      </c>
      <c r="H84" s="66">
        <v>5.093411945000001</v>
      </c>
      <c r="I84" s="66">
        <v>4.5372728350000004</v>
      </c>
      <c r="J84" s="66">
        <v>4.97910868</v>
      </c>
      <c r="K84" s="66">
        <v>0</v>
      </c>
      <c r="L84" s="66">
        <v>0</v>
      </c>
      <c r="M84" s="66">
        <v>0</v>
      </c>
      <c r="N84" s="66">
        <v>0</v>
      </c>
      <c r="O84" s="66">
        <v>0</v>
      </c>
      <c r="P84" s="83">
        <v>0.6110284500000001</v>
      </c>
      <c r="Q84"/>
      <c r="R84"/>
      <c r="S84"/>
      <c r="T84"/>
      <c r="U84"/>
      <c r="V84"/>
      <c r="W84" s="18"/>
      <c r="X84" s="18"/>
      <c r="Y84" s="18"/>
      <c r="Z84" s="18"/>
      <c r="AA84" s="18"/>
      <c r="AB84" s="18"/>
      <c r="AC84" s="18"/>
      <c r="AD84" s="18"/>
      <c r="AE84" s="18"/>
      <c r="AF84" s="18"/>
    </row>
    <row r="85" spans="2:32" ht="4.5" customHeight="1">
      <c r="B85" s="2"/>
      <c r="E85" s="243"/>
      <c r="F85" s="122"/>
      <c r="G85" s="122"/>
      <c r="H85" s="66"/>
      <c r="I85" s="66"/>
      <c r="J85" s="66"/>
      <c r="K85" s="66"/>
      <c r="L85" s="66"/>
      <c r="M85" s="66"/>
      <c r="N85" s="66"/>
      <c r="O85" s="66"/>
      <c r="P85" s="83"/>
      <c r="Q85"/>
      <c r="R85"/>
      <c r="S85"/>
      <c r="T85"/>
      <c r="U85"/>
      <c r="V85"/>
      <c r="W85" s="18"/>
      <c r="X85" s="18"/>
      <c r="Y85" s="18"/>
      <c r="Z85" s="18"/>
      <c r="AA85" s="18"/>
      <c r="AB85" s="18"/>
      <c r="AC85" s="18"/>
      <c r="AD85" s="18"/>
      <c r="AE85" s="18"/>
      <c r="AF85" s="18"/>
    </row>
    <row r="86" spans="2:32" ht="15" customHeight="1">
      <c r="B86" s="19" t="s">
        <v>9</v>
      </c>
      <c r="E86" s="243">
        <v>0</v>
      </c>
      <c r="F86" s="122">
        <v>0</v>
      </c>
      <c r="G86" s="122">
        <v>0</v>
      </c>
      <c r="H86" s="66">
        <v>0</v>
      </c>
      <c r="I86" s="66">
        <v>0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83">
        <v>0</v>
      </c>
      <c r="Q86"/>
      <c r="R86"/>
      <c r="S86"/>
      <c r="T86"/>
      <c r="U86"/>
      <c r="V86"/>
      <c r="W86" s="18"/>
      <c r="X86" s="18"/>
      <c r="Y86" s="18"/>
      <c r="Z86" s="18"/>
      <c r="AA86" s="18"/>
      <c r="AB86" s="18"/>
      <c r="AC86" s="18"/>
      <c r="AD86" s="18"/>
      <c r="AE86" s="18"/>
      <c r="AF86" s="18"/>
    </row>
    <row r="87" spans="1:32" ht="4.5" customHeight="1">
      <c r="A87" s="110"/>
      <c r="B87" s="2"/>
      <c r="E87" s="243"/>
      <c r="F87" s="122"/>
      <c r="G87" s="122"/>
      <c r="H87" s="66"/>
      <c r="I87" s="66"/>
      <c r="J87" s="66"/>
      <c r="K87" s="66"/>
      <c r="L87" s="66"/>
      <c r="M87" s="66"/>
      <c r="N87" s="66"/>
      <c r="O87" s="66"/>
      <c r="P87" s="83"/>
      <c r="Q87"/>
      <c r="R87"/>
      <c r="S87"/>
      <c r="T87"/>
      <c r="U87"/>
      <c r="V87"/>
      <c r="W87" s="18"/>
      <c r="X87" s="18"/>
      <c r="Y87" s="18"/>
      <c r="Z87" s="18"/>
      <c r="AA87" s="18"/>
      <c r="AB87" s="18"/>
      <c r="AC87" s="18"/>
      <c r="AD87" s="18"/>
      <c r="AE87" s="18"/>
      <c r="AF87" s="18"/>
    </row>
    <row r="88" spans="2:32" ht="15" customHeight="1">
      <c r="B88" s="74" t="s">
        <v>192</v>
      </c>
      <c r="E88" s="243">
        <v>1.41936723</v>
      </c>
      <c r="F88" s="122">
        <v>0</v>
      </c>
      <c r="G88" s="122">
        <v>0.0494932581</v>
      </c>
      <c r="H88" s="66">
        <v>0.45840707505000006</v>
      </c>
      <c r="I88" s="66">
        <v>0.40835455515</v>
      </c>
      <c r="J88" s="66">
        <v>0.4481197812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83">
        <v>0.0549925605</v>
      </c>
      <c r="Q88"/>
      <c r="R88"/>
      <c r="S88"/>
      <c r="T88"/>
      <c r="U88"/>
      <c r="V88"/>
      <c r="W88" s="18"/>
      <c r="X88" s="18"/>
      <c r="Y88" s="18"/>
      <c r="Z88" s="18"/>
      <c r="AA88" s="18"/>
      <c r="AB88" s="18"/>
      <c r="AC88" s="18"/>
      <c r="AD88" s="18"/>
      <c r="AE88" s="18"/>
      <c r="AF88" s="18"/>
    </row>
    <row r="89" spans="2:32" ht="4.5" customHeight="1">
      <c r="B89" s="74"/>
      <c r="E89" s="243"/>
      <c r="F89" s="122"/>
      <c r="G89" s="122"/>
      <c r="H89" s="66"/>
      <c r="I89" s="66"/>
      <c r="J89" s="66"/>
      <c r="K89" s="66"/>
      <c r="L89" s="66"/>
      <c r="M89" s="66"/>
      <c r="N89" s="66"/>
      <c r="O89" s="66"/>
      <c r="P89" s="83"/>
      <c r="Q89"/>
      <c r="R89"/>
      <c r="S89"/>
      <c r="T89"/>
      <c r="U89"/>
      <c r="V89"/>
      <c r="W89" s="18"/>
      <c r="X89" s="18"/>
      <c r="Y89" s="18"/>
      <c r="Z89" s="18"/>
      <c r="AA89" s="18"/>
      <c r="AB89" s="18"/>
      <c r="AC89" s="18"/>
      <c r="AD89" s="18"/>
      <c r="AE89" s="18"/>
      <c r="AF89" s="18"/>
    </row>
    <row r="90" spans="2:32" ht="15" customHeight="1">
      <c r="B90" s="74" t="s">
        <v>20</v>
      </c>
      <c r="E90" s="243">
        <v>17.22511423</v>
      </c>
      <c r="F90" s="122">
        <v>0.015</v>
      </c>
      <c r="G90" s="122">
        <v>0.6194183481000001</v>
      </c>
      <c r="H90" s="66">
        <v>5.551819020050001</v>
      </c>
      <c r="I90" s="66">
        <v>4.94562739015</v>
      </c>
      <c r="J90" s="66">
        <v>5.4272284612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83">
        <v>0.6660210105000001</v>
      </c>
      <c r="Q90"/>
      <c r="R90"/>
      <c r="S90"/>
      <c r="T90"/>
      <c r="U90"/>
      <c r="V90"/>
      <c r="W90" s="18"/>
      <c r="X90" s="18"/>
      <c r="Y90" s="18"/>
      <c r="Z90" s="18"/>
      <c r="AA90" s="18"/>
      <c r="AB90" s="18"/>
      <c r="AC90" s="18"/>
      <c r="AD90" s="18"/>
      <c r="AE90" s="18"/>
      <c r="AF90" s="18"/>
    </row>
    <row r="91" spans="2:32" ht="4.5" customHeight="1">
      <c r="B91" s="74"/>
      <c r="E91" s="243"/>
      <c r="F91" s="122"/>
      <c r="G91" s="122"/>
      <c r="H91" s="66"/>
      <c r="I91" s="66"/>
      <c r="J91" s="66"/>
      <c r="K91" s="66"/>
      <c r="L91" s="66"/>
      <c r="M91" s="66"/>
      <c r="N91" s="66"/>
      <c r="O91" s="66"/>
      <c r="P91" s="83"/>
      <c r="Q91"/>
      <c r="R91"/>
      <c r="S91"/>
      <c r="T91"/>
      <c r="U91"/>
      <c r="V91"/>
      <c r="W91" s="18"/>
      <c r="X91" s="18"/>
      <c r="Y91" s="18"/>
      <c r="Z91" s="18"/>
      <c r="AA91" s="18"/>
      <c r="AB91" s="18"/>
      <c r="AC91" s="18"/>
      <c r="AD91" s="18"/>
      <c r="AE91" s="18"/>
      <c r="AF91" s="18"/>
    </row>
    <row r="92" spans="2:32" ht="15" customHeight="1">
      <c r="B92" s="74" t="s">
        <v>44</v>
      </c>
      <c r="E92" s="243">
        <v>4.559936059505199</v>
      </c>
      <c r="F92" s="122">
        <v>0</v>
      </c>
      <c r="G92" s="122">
        <v>0.0799987904493647</v>
      </c>
      <c r="H92" s="66">
        <v>1.0611509511888633</v>
      </c>
      <c r="I92" s="66">
        <v>1.279912862516724</v>
      </c>
      <c r="J92" s="66">
        <v>1.72572419252308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83">
        <v>0.4131492628271679</v>
      </c>
      <c r="Q92"/>
      <c r="R92"/>
      <c r="S92"/>
      <c r="T92"/>
      <c r="U92"/>
      <c r="V92"/>
      <c r="W92" s="18"/>
      <c r="X92" s="18"/>
      <c r="Y92" s="18"/>
      <c r="Z92" s="18"/>
      <c r="AA92" s="18"/>
      <c r="AB92" s="18"/>
      <c r="AC92" s="18"/>
      <c r="AD92" s="18"/>
      <c r="AE92" s="18"/>
      <c r="AF92" s="18"/>
    </row>
    <row r="93" spans="2:32" ht="15" customHeight="1">
      <c r="B93" s="67" t="s">
        <v>191</v>
      </c>
      <c r="E93" s="243">
        <v>1.182806025</v>
      </c>
      <c r="F93" s="122">
        <v>0</v>
      </c>
      <c r="G93" s="122">
        <v>0.041244381749999996</v>
      </c>
      <c r="H93" s="66">
        <v>0.38200589587500006</v>
      </c>
      <c r="I93" s="66">
        <v>0.34029546262500004</v>
      </c>
      <c r="J93" s="66">
        <v>0.373433151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83">
        <v>0.045827133750000006</v>
      </c>
      <c r="Q93"/>
      <c r="R93"/>
      <c r="S93"/>
      <c r="T93"/>
      <c r="U93"/>
      <c r="V93"/>
      <c r="W93" s="18"/>
      <c r="X93" s="18"/>
      <c r="Y93" s="18"/>
      <c r="Z93" s="18"/>
      <c r="AA93" s="18"/>
      <c r="AB93" s="18"/>
      <c r="AC93" s="18"/>
      <c r="AD93" s="18"/>
      <c r="AE93" s="18"/>
      <c r="AF93" s="18"/>
    </row>
    <row r="94" spans="2:32" ht="15" customHeight="1">
      <c r="B94" s="67" t="s">
        <v>21</v>
      </c>
      <c r="E94" s="243">
        <v>3.3771300345051993</v>
      </c>
      <c r="F94" s="66"/>
      <c r="G94" s="122">
        <v>0.03875440869936471</v>
      </c>
      <c r="H94" s="66">
        <v>0.6791450553138633</v>
      </c>
      <c r="I94" s="66">
        <v>0.9396173998917239</v>
      </c>
      <c r="J94" s="66">
        <v>1.35229104152308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83">
        <v>0.3673221290771679</v>
      </c>
      <c r="Q94"/>
      <c r="R94"/>
      <c r="S94"/>
      <c r="T94"/>
      <c r="U94"/>
      <c r="V94"/>
      <c r="W94" s="18"/>
      <c r="X94" s="18"/>
      <c r="Y94" s="18"/>
      <c r="Z94" s="18"/>
      <c r="AA94" s="18"/>
      <c r="AB94" s="18"/>
      <c r="AC94" s="18"/>
      <c r="AD94" s="18"/>
      <c r="AE94" s="18"/>
      <c r="AF94" s="18"/>
    </row>
    <row r="95" spans="2:32" ht="15" customHeight="1" hidden="1" outlineLevel="1">
      <c r="B95" s="67"/>
      <c r="E95" s="243"/>
      <c r="F95" s="122"/>
      <c r="G95" s="122"/>
      <c r="H95" s="66"/>
      <c r="I95" s="66"/>
      <c r="J95" s="66">
        <v>5.352541831000001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83">
        <v>0.6568555837500001</v>
      </c>
      <c r="Q95"/>
      <c r="R95"/>
      <c r="S95"/>
      <c r="T95"/>
      <c r="U95"/>
      <c r="V95"/>
      <c r="W95" s="18"/>
      <c r="X95" s="18"/>
      <c r="Y95" s="18"/>
      <c r="Z95" s="18"/>
      <c r="AA95" s="18"/>
      <c r="AB95" s="18"/>
      <c r="AC95" s="18"/>
      <c r="AD95" s="18"/>
      <c r="AE95" s="18"/>
      <c r="AF95" s="18"/>
    </row>
    <row r="96" spans="2:32" ht="15" customHeight="1" hidden="1" outlineLevel="1">
      <c r="B96" s="67"/>
      <c r="E96" s="243"/>
      <c r="F96" s="122"/>
      <c r="G96" s="122"/>
      <c r="H96" s="66"/>
      <c r="I96" s="66"/>
      <c r="J96" s="66">
        <v>0</v>
      </c>
      <c r="K96" s="66">
        <v>0</v>
      </c>
      <c r="L96" s="66">
        <v>0</v>
      </c>
      <c r="M96" s="66">
        <v>0</v>
      </c>
      <c r="N96" s="66">
        <v>0</v>
      </c>
      <c r="O96" s="66">
        <v>0</v>
      </c>
      <c r="P96" s="83">
        <v>0</v>
      </c>
      <c r="Q96"/>
      <c r="R96"/>
      <c r="S96"/>
      <c r="T96"/>
      <c r="U96"/>
      <c r="V96"/>
      <c r="W96" s="18"/>
      <c r="X96" s="18"/>
      <c r="Y96" s="18"/>
      <c r="Z96" s="18"/>
      <c r="AA96" s="18"/>
      <c r="AB96" s="18"/>
      <c r="AC96" s="18"/>
      <c r="AD96" s="18"/>
      <c r="AE96" s="18"/>
      <c r="AF96" s="18"/>
    </row>
    <row r="97" spans="2:32" ht="15" customHeight="1" hidden="1" outlineLevel="1">
      <c r="B97" s="67"/>
      <c r="E97" s="273"/>
      <c r="F97" s="268"/>
      <c r="G97" s="268"/>
      <c r="H97" s="269"/>
      <c r="I97" s="269"/>
      <c r="J97" s="269">
        <v>0</v>
      </c>
      <c r="K97" s="269">
        <v>0</v>
      </c>
      <c r="L97" s="269">
        <v>0</v>
      </c>
      <c r="M97" s="269">
        <v>0</v>
      </c>
      <c r="N97" s="269">
        <v>0</v>
      </c>
      <c r="O97" s="269">
        <v>0</v>
      </c>
      <c r="P97" s="279">
        <v>0</v>
      </c>
      <c r="Q97"/>
      <c r="R97"/>
      <c r="S97"/>
      <c r="T97"/>
      <c r="U97"/>
      <c r="V97"/>
      <c r="W97" s="18"/>
      <c r="X97" s="18"/>
      <c r="Y97" s="18"/>
      <c r="Z97" s="18"/>
      <c r="AA97" s="18"/>
      <c r="AB97" s="18"/>
      <c r="AC97" s="18"/>
      <c r="AD97" s="18"/>
      <c r="AE97" s="18"/>
      <c r="AF97" s="18"/>
    </row>
    <row r="98" spans="2:32" ht="4.5" customHeight="1" collapsed="1">
      <c r="B98" s="67"/>
      <c r="E98" s="273"/>
      <c r="F98" s="268"/>
      <c r="G98" s="268"/>
      <c r="H98" s="269"/>
      <c r="I98" s="269"/>
      <c r="J98" s="269"/>
      <c r="K98" s="269"/>
      <c r="L98" s="269"/>
      <c r="M98" s="269"/>
      <c r="N98" s="269"/>
      <c r="O98" s="269"/>
      <c r="P98" s="279"/>
      <c r="Q98"/>
      <c r="R98"/>
      <c r="S98"/>
      <c r="T98"/>
      <c r="U98"/>
      <c r="V98"/>
      <c r="W98" s="18"/>
      <c r="X98" s="18"/>
      <c r="Y98" s="18"/>
      <c r="Z98" s="18"/>
      <c r="AA98" s="18"/>
      <c r="AB98" s="18"/>
      <c r="AC98" s="18"/>
      <c r="AD98" s="18"/>
      <c r="AE98" s="18"/>
      <c r="AF98" s="18"/>
    </row>
    <row r="99" spans="2:32" ht="15" customHeight="1">
      <c r="B99" s="74" t="s">
        <v>22</v>
      </c>
      <c r="E99" s="243">
        <v>21.785050289505204</v>
      </c>
      <c r="F99" s="122">
        <v>0.015</v>
      </c>
      <c r="G99" s="122">
        <v>0.6994171385493648</v>
      </c>
      <c r="H99" s="66">
        <v>6.612969971238864</v>
      </c>
      <c r="I99" s="66">
        <v>6.2255402526667245</v>
      </c>
      <c r="J99" s="66">
        <v>7.15295265372308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83">
        <v>1.079170273327168</v>
      </c>
      <c r="Q99"/>
      <c r="R99"/>
      <c r="S99"/>
      <c r="T99"/>
      <c r="U99"/>
      <c r="V99"/>
      <c r="W99" s="18"/>
      <c r="X99" s="18"/>
      <c r="Y99" s="18"/>
      <c r="Z99" s="18"/>
      <c r="AA99" s="18"/>
      <c r="AB99" s="18"/>
      <c r="AC99" s="18"/>
      <c r="AD99" s="18"/>
      <c r="AE99" s="18"/>
      <c r="AF99" s="18"/>
    </row>
    <row r="100" spans="2:32" ht="15" customHeight="1">
      <c r="B100" s="74"/>
      <c r="C100" s="163" t="s">
        <v>3</v>
      </c>
      <c r="E100" s="164">
        <v>100</v>
      </c>
      <c r="F100" s="66">
        <v>0.06885455760102673</v>
      </c>
      <c r="G100" s="122">
        <v>3.210537176892835</v>
      </c>
      <c r="H100" s="66">
        <v>30.355541453235098</v>
      </c>
      <c r="I100" s="66">
        <v>28.577121328316764</v>
      </c>
      <c r="J100" s="66">
        <v>32.834226034212854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83">
        <v>4.953719449741416</v>
      </c>
      <c r="Q100"/>
      <c r="R100"/>
      <c r="S100"/>
      <c r="T100"/>
      <c r="U100"/>
      <c r="V100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</row>
    <row r="101" spans="2:32" ht="4.5" customHeight="1">
      <c r="B101" s="71"/>
      <c r="C101" s="42"/>
      <c r="D101" s="42"/>
      <c r="E101" s="274"/>
      <c r="F101" s="139"/>
      <c r="G101" s="139"/>
      <c r="H101" s="105"/>
      <c r="I101" s="105"/>
      <c r="J101" s="105"/>
      <c r="K101" s="105"/>
      <c r="L101" s="105"/>
      <c r="M101" s="105"/>
      <c r="N101" s="105"/>
      <c r="O101" s="105"/>
      <c r="P101" s="280"/>
      <c r="Q101"/>
      <c r="R101"/>
      <c r="S101"/>
      <c r="T101"/>
      <c r="U101"/>
      <c r="V101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</row>
    <row r="102" spans="2:22" ht="15" customHeight="1">
      <c r="B102" s="30" t="s">
        <v>199</v>
      </c>
      <c r="C102" s="30"/>
      <c r="D102" s="30"/>
      <c r="E102" s="30"/>
      <c r="F102" s="30"/>
      <c r="H102" s="30"/>
      <c r="I102" s="30"/>
      <c r="J102" s="30"/>
      <c r="K102" s="30"/>
      <c r="L102" s="30"/>
      <c r="M102" s="30"/>
      <c r="N102" s="30"/>
      <c r="O102" s="30"/>
      <c r="P102" s="30"/>
      <c r="Q102"/>
      <c r="R102"/>
      <c r="S102"/>
      <c r="T102"/>
      <c r="U102"/>
      <c r="V102"/>
    </row>
  </sheetData>
  <printOptions horizontalCentered="1"/>
  <pageMargins left="0.5511811023622047" right="0.35433070866141736" top="1.1811023622047245" bottom="0.3937007874015748" header="0.5118110236220472" footer="0.5118110236220472"/>
  <pageSetup horizontalDpi="300" verticalDpi="300" orientation="portrait" paperSize="9" scale="70" r:id="rId1"/>
  <headerFooter alignWithMargins="0">
    <oddHeader>&amp;L&amp;"Arial,Regular"&amp;8Feasibility Report - Busia
Appendix D3&amp;R&amp;"Arial,Regular"&amp;8Nzoia Cluster -Feasibility Report
Phase II Towns - Kakamega, Busia &amp; Nambale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V404"/>
  <sheetViews>
    <sheetView zoomScale="75" zoomScaleNormal="75" workbookViewId="0" topLeftCell="A146">
      <selection activeCell="E308" sqref="E308"/>
    </sheetView>
  </sheetViews>
  <sheetFormatPr defaultColWidth="9.796875" defaultRowHeight="15" outlineLevelRow="3" outlineLevelCol="1"/>
  <cols>
    <col min="1" max="1" width="9.796875" style="48" customWidth="1"/>
    <col min="2" max="2" width="9.3984375" style="48" customWidth="1"/>
    <col min="3" max="3" width="8.09765625" style="48" customWidth="1"/>
    <col min="4" max="4" width="5.3984375" style="48" customWidth="1"/>
    <col min="5" max="5" width="6.8984375" style="48" customWidth="1"/>
    <col min="6" max="6" width="5.796875" style="48" hidden="1" customWidth="1" outlineLevel="1"/>
    <col min="7" max="7" width="5.3984375" style="48" customWidth="1" collapsed="1"/>
    <col min="8" max="21" width="5.3984375" style="48" customWidth="1"/>
    <col min="22" max="25" width="5.3984375" style="48" hidden="1" customWidth="1" outlineLevel="1"/>
    <col min="26" max="26" width="5.3984375" style="48" customWidth="1" collapsed="1"/>
    <col min="27" max="220" width="9.796875" style="48" customWidth="1"/>
    <col min="221" max="16384" width="9.796875" style="48" customWidth="1"/>
  </cols>
  <sheetData>
    <row r="1" spans="7:26" ht="12.75">
      <c r="G1" s="172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</row>
    <row r="2" spans="2:26" ht="15">
      <c r="B2" s="298"/>
      <c r="C2" s="298"/>
      <c r="D2" s="298"/>
      <c r="E2" s="298"/>
      <c r="F2"/>
      <c r="G2" s="299"/>
      <c r="H2" s="298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</row>
    <row r="3" spans="2:26" ht="18">
      <c r="B3" s="175" t="s">
        <v>200</v>
      </c>
      <c r="G3" s="103"/>
      <c r="J3" s="103" t="s">
        <v>46</v>
      </c>
      <c r="L3" s="99"/>
      <c r="M3" s="99"/>
      <c r="N3" s="103"/>
      <c r="O3" s="99"/>
      <c r="P3" s="99" t="s">
        <v>167</v>
      </c>
      <c r="Q3" s="99"/>
      <c r="R3" s="161"/>
      <c r="U3" s="99"/>
      <c r="V3" s="161"/>
      <c r="W3" s="99"/>
      <c r="X3" s="99"/>
      <c r="Y3" s="103" t="s">
        <v>46</v>
      </c>
      <c r="Z3" s="99"/>
    </row>
    <row r="4" ht="12.75"/>
    <row r="5" spans="2:26" ht="12.75">
      <c r="B5" s="8"/>
      <c r="C5" s="9"/>
      <c r="D5" s="9"/>
      <c r="E5" s="270"/>
      <c r="F5" s="8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6"/>
    </row>
    <row r="6" spans="2:26" ht="15" customHeight="1">
      <c r="B6" s="35" t="s">
        <v>2</v>
      </c>
      <c r="C6" s="154"/>
      <c r="D6" s="154"/>
      <c r="E6" s="57" t="s">
        <v>0</v>
      </c>
      <c r="F6" s="21">
        <v>2005</v>
      </c>
      <c r="G6" s="113">
        <v>2006</v>
      </c>
      <c r="H6" s="113">
        <v>2007</v>
      </c>
      <c r="I6" s="113">
        <v>2008</v>
      </c>
      <c r="J6" s="113">
        <v>2009</v>
      </c>
      <c r="K6" s="113">
        <v>2010</v>
      </c>
      <c r="L6" s="113">
        <v>2011</v>
      </c>
      <c r="M6" s="113">
        <v>2012</v>
      </c>
      <c r="N6" s="113">
        <v>2013</v>
      </c>
      <c r="O6" s="113">
        <v>2014</v>
      </c>
      <c r="P6" s="113">
        <v>2015</v>
      </c>
      <c r="Q6" s="113">
        <v>2016</v>
      </c>
      <c r="R6" s="113">
        <v>2017</v>
      </c>
      <c r="S6" s="113">
        <v>2018</v>
      </c>
      <c r="T6" s="113">
        <v>2019</v>
      </c>
      <c r="U6" s="113">
        <v>2020</v>
      </c>
      <c r="V6" s="113">
        <v>2021</v>
      </c>
      <c r="W6" s="113">
        <v>2022</v>
      </c>
      <c r="X6" s="113">
        <v>2023</v>
      </c>
      <c r="Y6" s="113">
        <v>2024</v>
      </c>
      <c r="Z6" s="143">
        <v>2025</v>
      </c>
    </row>
    <row r="7" spans="2:26" ht="12.75">
      <c r="B7" s="10"/>
      <c r="C7" s="99"/>
      <c r="D7" s="99"/>
      <c r="E7" s="108"/>
      <c r="F7" s="238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251"/>
    </row>
    <row r="8" spans="2:26" ht="12.75">
      <c r="B8" s="196" t="s">
        <v>47</v>
      </c>
      <c r="C8" s="1"/>
      <c r="D8" s="68"/>
      <c r="E8" s="270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42"/>
    </row>
    <row r="9" spans="1:26" ht="12.75">
      <c r="A9" s="301"/>
      <c r="B9" s="4" t="s">
        <v>12</v>
      </c>
      <c r="C9" s="30"/>
      <c r="D9" s="69"/>
      <c r="E9" s="51" t="s">
        <v>168</v>
      </c>
      <c r="F9" s="62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5">
        <v>0</v>
      </c>
      <c r="Q9" s="165">
        <v>0</v>
      </c>
      <c r="R9" s="165">
        <v>0</v>
      </c>
      <c r="S9" s="165">
        <v>0</v>
      </c>
      <c r="T9" s="165">
        <v>0</v>
      </c>
      <c r="U9" s="165">
        <v>0</v>
      </c>
      <c r="V9" s="165">
        <v>0</v>
      </c>
      <c r="W9" s="165">
        <v>0</v>
      </c>
      <c r="X9" s="165">
        <v>0</v>
      </c>
      <c r="Y9" s="165">
        <v>0</v>
      </c>
      <c r="Z9" s="184">
        <v>0</v>
      </c>
    </row>
    <row r="10" spans="1:26" ht="12.75">
      <c r="A10" s="301"/>
      <c r="B10" s="4" t="s">
        <v>13</v>
      </c>
      <c r="C10" s="95"/>
      <c r="D10" s="69"/>
      <c r="E10" s="59" t="s">
        <v>168</v>
      </c>
      <c r="F10" s="62">
        <v>0</v>
      </c>
      <c r="G10" s="165">
        <v>0</v>
      </c>
      <c r="H10" s="165">
        <v>0</v>
      </c>
      <c r="I10" s="165">
        <v>0</v>
      </c>
      <c r="J10" s="165">
        <v>0</v>
      </c>
      <c r="K10" s="165">
        <v>0</v>
      </c>
      <c r="L10" s="165">
        <v>0</v>
      </c>
      <c r="M10" s="165">
        <v>0</v>
      </c>
      <c r="N10" s="165">
        <v>0</v>
      </c>
      <c r="O10" s="165">
        <v>0</v>
      </c>
      <c r="P10" s="165">
        <v>0</v>
      </c>
      <c r="Q10" s="165">
        <v>0</v>
      </c>
      <c r="R10" s="165">
        <v>0</v>
      </c>
      <c r="S10" s="165">
        <v>0</v>
      </c>
      <c r="T10" s="165">
        <v>0</v>
      </c>
      <c r="U10" s="165">
        <v>0</v>
      </c>
      <c r="V10" s="165">
        <v>0.30364253271</v>
      </c>
      <c r="W10" s="165">
        <v>0.30364253271</v>
      </c>
      <c r="X10" s="165">
        <v>0.30364253271</v>
      </c>
      <c r="Y10" s="165">
        <v>0</v>
      </c>
      <c r="Z10" s="184">
        <v>0</v>
      </c>
    </row>
    <row r="11" spans="1:26" ht="12.75">
      <c r="A11" s="301"/>
      <c r="B11" s="4" t="s">
        <v>158</v>
      </c>
      <c r="C11" s="30"/>
      <c r="D11" s="69"/>
      <c r="E11" s="51" t="s">
        <v>168</v>
      </c>
      <c r="F11" s="62">
        <v>0</v>
      </c>
      <c r="G11" s="165">
        <v>0</v>
      </c>
      <c r="H11" s="165">
        <v>0</v>
      </c>
      <c r="I11" s="165">
        <v>0</v>
      </c>
      <c r="J11" s="165">
        <v>0</v>
      </c>
      <c r="K11" s="165">
        <v>0</v>
      </c>
      <c r="L11" s="165">
        <v>0</v>
      </c>
      <c r="M11" s="165">
        <v>0</v>
      </c>
      <c r="N11" s="165">
        <v>0</v>
      </c>
      <c r="O11" s="165">
        <v>0</v>
      </c>
      <c r="P11" s="165">
        <v>0</v>
      </c>
      <c r="Q11" s="165">
        <v>0</v>
      </c>
      <c r="R11" s="165">
        <v>0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165">
        <v>0</v>
      </c>
      <c r="Y11" s="165">
        <v>0</v>
      </c>
      <c r="Z11" s="184">
        <v>0</v>
      </c>
    </row>
    <row r="12" spans="2:26" ht="12.75">
      <c r="B12" s="19" t="s">
        <v>11</v>
      </c>
      <c r="C12" s="30"/>
      <c r="D12" s="69"/>
      <c r="E12" s="108"/>
      <c r="F12" s="170"/>
      <c r="G12" s="296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7"/>
    </row>
    <row r="13" spans="2:26" ht="12.75">
      <c r="B13" s="4" t="s">
        <v>12</v>
      </c>
      <c r="D13" s="34"/>
      <c r="E13" s="51" t="s">
        <v>168</v>
      </c>
      <c r="F13" s="62">
        <v>0</v>
      </c>
      <c r="G13" s="165">
        <v>0</v>
      </c>
      <c r="H13" s="165">
        <v>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  <c r="P13" s="165">
        <v>0</v>
      </c>
      <c r="Q13" s="165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65">
        <v>0</v>
      </c>
      <c r="Z13" s="184">
        <v>0</v>
      </c>
    </row>
    <row r="14" spans="2:26" ht="12.75">
      <c r="B14" s="2"/>
      <c r="D14" s="34"/>
      <c r="E14" s="59"/>
      <c r="F14" s="62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82"/>
      <c r="R14" s="165"/>
      <c r="S14" s="165"/>
      <c r="T14" s="165"/>
      <c r="U14" s="165"/>
      <c r="V14" s="165"/>
      <c r="W14" s="165"/>
      <c r="X14" s="165"/>
      <c r="Y14" s="165"/>
      <c r="Z14" s="184"/>
    </row>
    <row r="15" spans="1:26" ht="12.75">
      <c r="A15" s="301"/>
      <c r="B15" s="4" t="s">
        <v>13</v>
      </c>
      <c r="D15" s="34"/>
      <c r="E15" s="51" t="s">
        <v>168</v>
      </c>
      <c r="F15" s="62">
        <v>0</v>
      </c>
      <c r="G15" s="165">
        <v>0</v>
      </c>
      <c r="H15" s="165">
        <v>0</v>
      </c>
      <c r="I15" s="165">
        <v>0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0</v>
      </c>
      <c r="P15" s="165">
        <v>0</v>
      </c>
      <c r="Q15" s="165">
        <v>0.7393936431608646</v>
      </c>
      <c r="R15" s="165">
        <v>0.7393936431608646</v>
      </c>
      <c r="S15" s="165">
        <v>0.7393936431608646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65">
        <v>0</v>
      </c>
      <c r="Z15" s="184">
        <v>0</v>
      </c>
    </row>
    <row r="16" spans="2:26" ht="12.75">
      <c r="B16" s="19"/>
      <c r="D16" s="34"/>
      <c r="E16" s="59"/>
      <c r="F16" s="62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82"/>
      <c r="R16" s="165"/>
      <c r="S16" s="165"/>
      <c r="T16" s="165"/>
      <c r="U16" s="165"/>
      <c r="V16" s="165"/>
      <c r="W16" s="165"/>
      <c r="X16" s="165"/>
      <c r="Y16" s="165"/>
      <c r="Z16" s="184"/>
    </row>
    <row r="17" spans="1:26" ht="12.75">
      <c r="A17" s="301"/>
      <c r="B17" s="4" t="s">
        <v>158</v>
      </c>
      <c r="C17" s="30"/>
      <c r="D17" s="69"/>
      <c r="E17" s="51" t="s">
        <v>168</v>
      </c>
      <c r="F17" s="62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0.31188271121981853</v>
      </c>
      <c r="L17" s="165">
        <v>0</v>
      </c>
      <c r="M17" s="165">
        <v>0</v>
      </c>
      <c r="N17" s="165">
        <v>0</v>
      </c>
      <c r="O17" s="165">
        <v>0</v>
      </c>
      <c r="P17" s="165">
        <v>0.31188271121981853</v>
      </c>
      <c r="Q17" s="165">
        <v>0</v>
      </c>
      <c r="R17" s="165">
        <v>0</v>
      </c>
      <c r="S17" s="165">
        <v>0</v>
      </c>
      <c r="T17" s="165">
        <v>0</v>
      </c>
      <c r="U17" s="165">
        <v>0.31188271121981853</v>
      </c>
      <c r="V17" s="165">
        <v>0</v>
      </c>
      <c r="W17" s="165">
        <v>0</v>
      </c>
      <c r="X17" s="165">
        <v>0</v>
      </c>
      <c r="Y17" s="165">
        <v>0</v>
      </c>
      <c r="Z17" s="184">
        <v>0</v>
      </c>
    </row>
    <row r="18" spans="2:26" ht="12.75">
      <c r="B18" s="19"/>
      <c r="D18" s="34"/>
      <c r="E18" s="59"/>
      <c r="F18" s="62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82"/>
      <c r="R18" s="165"/>
      <c r="S18" s="165"/>
      <c r="T18" s="165"/>
      <c r="U18" s="165"/>
      <c r="V18" s="165"/>
      <c r="W18" s="165"/>
      <c r="X18" s="165"/>
      <c r="Y18" s="165"/>
      <c r="Z18" s="184"/>
    </row>
    <row r="19" spans="2:26" ht="12.75">
      <c r="B19" s="116" t="s">
        <v>162</v>
      </c>
      <c r="D19" s="34"/>
      <c r="E19" s="59"/>
      <c r="F19" s="62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82"/>
      <c r="R19" s="165"/>
      <c r="S19" s="165"/>
      <c r="T19" s="165"/>
      <c r="U19" s="165"/>
      <c r="V19" s="165"/>
      <c r="W19" s="165"/>
      <c r="X19" s="165"/>
      <c r="Y19" s="165"/>
      <c r="Z19" s="184"/>
    </row>
    <row r="20" spans="2:26" ht="12.75">
      <c r="B20" s="4" t="s">
        <v>12</v>
      </c>
      <c r="D20" s="34"/>
      <c r="E20" s="51" t="s">
        <v>168</v>
      </c>
      <c r="F20" s="62">
        <v>0</v>
      </c>
      <c r="G20" s="165">
        <v>0</v>
      </c>
      <c r="H20" s="165">
        <v>0</v>
      </c>
      <c r="I20" s="165">
        <v>0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  <c r="P20" s="165">
        <v>0</v>
      </c>
      <c r="Q20" s="182">
        <v>0</v>
      </c>
      <c r="R20" s="165">
        <v>0</v>
      </c>
      <c r="S20" s="165">
        <v>0</v>
      </c>
      <c r="T20" s="165">
        <v>0</v>
      </c>
      <c r="U20" s="165">
        <v>0</v>
      </c>
      <c r="V20" s="165">
        <v>0</v>
      </c>
      <c r="W20" s="165">
        <v>0</v>
      </c>
      <c r="X20" s="165">
        <v>0</v>
      </c>
      <c r="Y20" s="165">
        <v>0</v>
      </c>
      <c r="Z20" s="184">
        <v>0</v>
      </c>
    </row>
    <row r="21" spans="2:26" ht="13.5" customHeight="1">
      <c r="B21" s="2"/>
      <c r="D21" s="34"/>
      <c r="E21" s="59"/>
      <c r="F21" s="62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82"/>
      <c r="R21" s="165"/>
      <c r="S21" s="165"/>
      <c r="T21" s="165"/>
      <c r="U21" s="165"/>
      <c r="V21" s="165"/>
      <c r="W21" s="165"/>
      <c r="X21" s="165"/>
      <c r="Y21" s="165"/>
      <c r="Z21" s="184"/>
    </row>
    <row r="22" spans="1:26" ht="12.75">
      <c r="A22" s="301"/>
      <c r="B22" s="4" t="s">
        <v>13</v>
      </c>
      <c r="D22" s="34"/>
      <c r="E22" s="51" t="s">
        <v>168</v>
      </c>
      <c r="F22" s="62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5">
        <v>0</v>
      </c>
      <c r="Q22" s="165">
        <v>1.5135009304589973</v>
      </c>
      <c r="R22" s="165">
        <v>1.5135009304589973</v>
      </c>
      <c r="S22" s="165">
        <v>1.5135009304589973</v>
      </c>
      <c r="T22" s="165">
        <v>0</v>
      </c>
      <c r="U22" s="165">
        <v>0</v>
      </c>
      <c r="V22" s="165">
        <v>0</v>
      </c>
      <c r="W22" s="165">
        <v>0</v>
      </c>
      <c r="X22" s="165">
        <v>0</v>
      </c>
      <c r="Y22" s="165">
        <v>0</v>
      </c>
      <c r="Z22" s="184">
        <v>0</v>
      </c>
    </row>
    <row r="23" spans="1:26" ht="13.5" customHeight="1">
      <c r="A23" s="301"/>
      <c r="B23" s="2"/>
      <c r="D23" s="34"/>
      <c r="E23" s="59"/>
      <c r="F23" s="62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82"/>
      <c r="R23" s="165"/>
      <c r="S23" s="165"/>
      <c r="T23" s="165"/>
      <c r="U23" s="165"/>
      <c r="V23" s="165"/>
      <c r="W23" s="165"/>
      <c r="X23" s="165"/>
      <c r="Y23" s="165"/>
      <c r="Z23" s="184"/>
    </row>
    <row r="24" spans="1:26" ht="12.75">
      <c r="A24" s="301"/>
      <c r="B24" s="4" t="s">
        <v>158</v>
      </c>
      <c r="C24" s="30"/>
      <c r="D24" s="69"/>
      <c r="E24" s="51" t="s">
        <v>168</v>
      </c>
      <c r="F24" s="62">
        <v>0</v>
      </c>
      <c r="G24" s="165">
        <v>0</v>
      </c>
      <c r="H24" s="165">
        <v>0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  <c r="P24" s="165">
        <v>0</v>
      </c>
      <c r="Q24" s="165">
        <v>0</v>
      </c>
      <c r="R24" s="165">
        <v>0</v>
      </c>
      <c r="S24" s="165">
        <v>0</v>
      </c>
      <c r="T24" s="165">
        <v>0</v>
      </c>
      <c r="U24" s="165">
        <v>0</v>
      </c>
      <c r="V24" s="165">
        <v>0</v>
      </c>
      <c r="W24" s="165">
        <v>0</v>
      </c>
      <c r="X24" s="165">
        <v>0</v>
      </c>
      <c r="Y24" s="165">
        <v>0</v>
      </c>
      <c r="Z24" s="184">
        <v>0</v>
      </c>
    </row>
    <row r="25" spans="2:26" ht="12.75" hidden="1" outlineLevel="1" collapsed="1">
      <c r="B25" s="116" t="s">
        <v>48</v>
      </c>
      <c r="D25" s="34"/>
      <c r="E25" s="59"/>
      <c r="F25" s="62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82"/>
      <c r="R25" s="165"/>
      <c r="S25" s="165"/>
      <c r="T25" s="165"/>
      <c r="U25" s="165"/>
      <c r="V25" s="165"/>
      <c r="W25" s="165"/>
      <c r="X25" s="165"/>
      <c r="Y25" s="165"/>
      <c r="Z25" s="184"/>
    </row>
    <row r="26" spans="2:26" ht="12.75" hidden="1" outlineLevel="1">
      <c r="B26" s="4" t="s">
        <v>12</v>
      </c>
      <c r="D26" s="34"/>
      <c r="E26" s="51" t="s">
        <v>168</v>
      </c>
      <c r="F26" s="62">
        <v>0</v>
      </c>
      <c r="G26" s="182">
        <v>0</v>
      </c>
      <c r="H26" s="182">
        <v>0</v>
      </c>
      <c r="I26" s="182">
        <v>0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v>0</v>
      </c>
    </row>
    <row r="27" spans="2:26" ht="12.75" hidden="1" outlineLevel="1">
      <c r="B27" s="2"/>
      <c r="D27" s="34"/>
      <c r="E27" s="59"/>
      <c r="F27" s="62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84"/>
    </row>
    <row r="28" spans="2:26" ht="12.75" hidden="1" outlineLevel="1">
      <c r="B28" s="4" t="s">
        <v>13</v>
      </c>
      <c r="D28" s="34"/>
      <c r="E28" s="51" t="s">
        <v>168</v>
      </c>
      <c r="F28" s="62">
        <v>0</v>
      </c>
      <c r="G28" s="165">
        <v>0</v>
      </c>
      <c r="H28" s="165">
        <v>0</v>
      </c>
      <c r="I28" s="165">
        <v>0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84">
        <v>0</v>
      </c>
    </row>
    <row r="29" spans="2:26" ht="12.75" hidden="1" outlineLevel="1">
      <c r="B29" s="2"/>
      <c r="D29" s="34"/>
      <c r="E29" s="59"/>
      <c r="F29" s="62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84"/>
    </row>
    <row r="30" spans="2:26" ht="12.75" hidden="1" outlineLevel="1">
      <c r="B30" s="4" t="s">
        <v>158</v>
      </c>
      <c r="D30" s="34"/>
      <c r="E30" s="51" t="s">
        <v>168</v>
      </c>
      <c r="F30" s="62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84">
        <v>0</v>
      </c>
    </row>
    <row r="31" spans="2:26" ht="12.75" hidden="1" outlineLevel="1">
      <c r="B31" s="10"/>
      <c r="D31" s="34"/>
      <c r="E31" s="59"/>
      <c r="F31" s="62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82"/>
      <c r="R31" s="165"/>
      <c r="S31" s="165"/>
      <c r="T31" s="165"/>
      <c r="U31" s="165"/>
      <c r="V31" s="165"/>
      <c r="W31" s="165"/>
      <c r="X31" s="165"/>
      <c r="Y31" s="165"/>
      <c r="Z31" s="184"/>
    </row>
    <row r="32" spans="2:26" ht="12.75" collapsed="1">
      <c r="B32" s="19" t="s">
        <v>10</v>
      </c>
      <c r="D32" s="34"/>
      <c r="E32" s="51" t="s">
        <v>168</v>
      </c>
      <c r="F32" s="62">
        <v>0</v>
      </c>
      <c r="G32" s="182">
        <v>0</v>
      </c>
      <c r="H32" s="182">
        <v>0</v>
      </c>
      <c r="I32" s="182">
        <v>0</v>
      </c>
      <c r="J32" s="182">
        <v>0</v>
      </c>
      <c r="K32" s="182">
        <v>0.31188271121981853</v>
      </c>
      <c r="L32" s="182">
        <v>0</v>
      </c>
      <c r="M32" s="182">
        <v>0</v>
      </c>
      <c r="N32" s="182">
        <v>0</v>
      </c>
      <c r="O32" s="182">
        <v>0</v>
      </c>
      <c r="P32" s="182">
        <v>0.31188271121981853</v>
      </c>
      <c r="Q32" s="182">
        <v>2.252894573619862</v>
      </c>
      <c r="R32" s="182">
        <v>2.252894573619862</v>
      </c>
      <c r="S32" s="182">
        <v>2.252894573619862</v>
      </c>
      <c r="T32" s="182">
        <v>0</v>
      </c>
      <c r="U32" s="182">
        <v>0.31188271121981853</v>
      </c>
      <c r="V32" s="182">
        <v>0.30364253271</v>
      </c>
      <c r="W32" s="182">
        <v>0.30364253271</v>
      </c>
      <c r="X32" s="182">
        <v>0.30364253271</v>
      </c>
      <c r="Y32" s="182">
        <v>0</v>
      </c>
      <c r="Z32" s="183">
        <v>0</v>
      </c>
    </row>
    <row r="33" spans="2:26" ht="12.75">
      <c r="B33" s="94"/>
      <c r="C33" s="42"/>
      <c r="D33" s="45"/>
      <c r="E33" s="189"/>
      <c r="F33" s="192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64"/>
      <c r="R33" s="149"/>
      <c r="S33" s="149"/>
      <c r="T33" s="149"/>
      <c r="U33" s="149"/>
      <c r="V33" s="149"/>
      <c r="W33" s="149"/>
      <c r="X33" s="149"/>
      <c r="Y33" s="149"/>
      <c r="Z33" s="169"/>
    </row>
    <row r="34" spans="2:26" ht="12.75">
      <c r="B34" s="1" t="s">
        <v>170</v>
      </c>
      <c r="C34" s="1"/>
      <c r="D34" s="1"/>
      <c r="E34" s="1"/>
      <c r="F34" s="77"/>
      <c r="G34" s="77"/>
      <c r="H34" s="77"/>
      <c r="I34" s="24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</row>
    <row r="35" spans="2:26" ht="12.75">
      <c r="B35" s="30"/>
      <c r="C35" s="30"/>
      <c r="D35" s="30"/>
      <c r="E35" s="30"/>
      <c r="F35" s="77"/>
      <c r="G35" s="77"/>
      <c r="H35" s="77"/>
      <c r="I35" s="24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</row>
    <row r="36" spans="6:26" ht="12.75"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 spans="6:26" ht="9" customHeight="1"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 spans="2:26" ht="18">
      <c r="B38" s="175" t="s">
        <v>203</v>
      </c>
      <c r="F38" s="125"/>
      <c r="G38" s="201"/>
      <c r="H38" s="125"/>
      <c r="I38" s="125"/>
      <c r="J38" s="202"/>
      <c r="K38" s="201"/>
      <c r="L38" s="202"/>
      <c r="M38" s="202"/>
      <c r="N38" s="202"/>
      <c r="O38" s="202"/>
      <c r="P38" s="202" t="s">
        <v>167</v>
      </c>
      <c r="Q38" s="202"/>
      <c r="R38" s="201"/>
      <c r="S38" s="125"/>
      <c r="T38" s="203"/>
      <c r="U38" s="202"/>
      <c r="V38" s="201"/>
      <c r="W38" s="202"/>
      <c r="X38" s="202"/>
      <c r="Y38" s="202"/>
      <c r="Z38" s="202"/>
    </row>
    <row r="39" spans="6:26" ht="12.75"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200"/>
      <c r="Q39" s="200"/>
      <c r="R39" s="125"/>
      <c r="S39" s="125"/>
      <c r="T39" s="200"/>
      <c r="U39" s="200"/>
      <c r="V39" s="200"/>
      <c r="W39" s="200"/>
      <c r="X39" s="125"/>
      <c r="Y39" s="200"/>
      <c r="Z39" s="200"/>
    </row>
    <row r="40" spans="2:26" ht="12.75">
      <c r="B40" s="8"/>
      <c r="C40" s="9"/>
      <c r="D40" s="9"/>
      <c r="E40" s="20"/>
      <c r="F40" s="204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6"/>
    </row>
    <row r="41" spans="2:26" ht="12.75">
      <c r="B41" s="35" t="s">
        <v>2</v>
      </c>
      <c r="C41" s="154"/>
      <c r="D41" s="154"/>
      <c r="E41" s="11" t="s">
        <v>0</v>
      </c>
      <c r="F41" s="228">
        <v>2005</v>
      </c>
      <c r="G41" s="229">
        <v>2006</v>
      </c>
      <c r="H41" s="229">
        <v>2007</v>
      </c>
      <c r="I41" s="229">
        <v>2008</v>
      </c>
      <c r="J41" s="229">
        <v>2009</v>
      </c>
      <c r="K41" s="229">
        <v>2010</v>
      </c>
      <c r="L41" s="229">
        <v>2011</v>
      </c>
      <c r="M41" s="229">
        <v>2012</v>
      </c>
      <c r="N41" s="229">
        <v>2013</v>
      </c>
      <c r="O41" s="229">
        <v>2014</v>
      </c>
      <c r="P41" s="229">
        <v>2015</v>
      </c>
      <c r="Q41" s="229">
        <v>2016</v>
      </c>
      <c r="R41" s="229">
        <v>2017</v>
      </c>
      <c r="S41" s="229">
        <v>2018</v>
      </c>
      <c r="T41" s="229">
        <v>2019</v>
      </c>
      <c r="U41" s="229">
        <v>2020</v>
      </c>
      <c r="V41" s="229">
        <v>2021</v>
      </c>
      <c r="W41" s="229">
        <v>2022</v>
      </c>
      <c r="X41" s="229">
        <v>2023</v>
      </c>
      <c r="Y41" s="229">
        <v>2024</v>
      </c>
      <c r="Z41" s="230">
        <v>2025</v>
      </c>
    </row>
    <row r="42" spans="2:26" ht="12.75">
      <c r="B42" s="10"/>
      <c r="C42" s="99"/>
      <c r="D42" s="99"/>
      <c r="E42" s="2"/>
      <c r="F42" s="207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9"/>
    </row>
    <row r="43" spans="2:26" ht="12.75">
      <c r="B43" s="13"/>
      <c r="C43" s="1"/>
      <c r="D43" s="1"/>
      <c r="E43" s="56"/>
      <c r="F43" s="204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6"/>
    </row>
    <row r="44" spans="2:26" ht="12.75">
      <c r="B44" s="19" t="s">
        <v>193</v>
      </c>
      <c r="C44" s="30"/>
      <c r="D44" s="30"/>
      <c r="E44" s="58"/>
      <c r="F44" s="219"/>
      <c r="G44" s="220"/>
      <c r="H44" s="220"/>
      <c r="I44" s="220"/>
      <c r="J44" s="220"/>
      <c r="K44" s="220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21"/>
    </row>
    <row r="45" spans="2:26" ht="15">
      <c r="B45" s="19" t="s">
        <v>51</v>
      </c>
      <c r="E45" s="58"/>
      <c r="F45" s="212" t="s">
        <v>49</v>
      </c>
      <c r="G45" s="214" t="s">
        <v>168</v>
      </c>
      <c r="H45" s="353">
        <v>14.734836204</v>
      </c>
      <c r="I45" s="210" t="s">
        <v>50</v>
      </c>
      <c r="J45" s="213"/>
      <c r="K45" s="353">
        <v>10</v>
      </c>
      <c r="L45" s="354" t="s">
        <v>45</v>
      </c>
      <c r="M45" s="355"/>
      <c r="N45" s="356">
        <v>0.025</v>
      </c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21"/>
    </row>
    <row r="46" spans="2:26" ht="15">
      <c r="B46" s="19"/>
      <c r="E46" s="58"/>
      <c r="F46" s="215" t="s">
        <v>52</v>
      </c>
      <c r="G46" s="216"/>
      <c r="H46" s="293">
        <v>40</v>
      </c>
      <c r="I46" s="200" t="s">
        <v>53</v>
      </c>
      <c r="J46" s="216"/>
      <c r="K46" s="293">
        <v>30</v>
      </c>
      <c r="L46" s="357" t="s">
        <v>54</v>
      </c>
      <c r="M46" s="358"/>
      <c r="N46" s="359">
        <v>0.025</v>
      </c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21"/>
    </row>
    <row r="47" spans="2:26" ht="12.75">
      <c r="B47" s="4" t="s">
        <v>55</v>
      </c>
      <c r="E47" s="51" t="s">
        <v>168</v>
      </c>
      <c r="F47" s="129"/>
      <c r="G47" s="66">
        <v>0.66306762918</v>
      </c>
      <c r="H47" s="66">
        <v>4.950904964544001</v>
      </c>
      <c r="I47" s="66">
        <v>4.56779922324</v>
      </c>
      <c r="J47" s="66">
        <v>4.56779922324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0</v>
      </c>
      <c r="Y47" s="66">
        <v>0</v>
      </c>
      <c r="Z47" s="83">
        <v>0</v>
      </c>
    </row>
    <row r="48" spans="2:26" ht="12.75">
      <c r="B48" s="4" t="s">
        <v>56</v>
      </c>
      <c r="E48" s="51" t="s">
        <v>168</v>
      </c>
      <c r="F48" s="129"/>
      <c r="G48" s="66">
        <v>0.0165766907295</v>
      </c>
      <c r="H48" s="66">
        <v>0.1403493148431</v>
      </c>
      <c r="I48" s="66">
        <v>0.2545442954241</v>
      </c>
      <c r="J48" s="66">
        <v>0.36873927600510004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0</v>
      </c>
      <c r="Y48" s="66">
        <v>0</v>
      </c>
      <c r="Z48" s="83">
        <v>0</v>
      </c>
    </row>
    <row r="49" spans="2:26" ht="12.75">
      <c r="B49" s="4" t="s">
        <v>57</v>
      </c>
      <c r="E49" s="51" t="s">
        <v>168</v>
      </c>
      <c r="F49" s="129"/>
      <c r="G49" s="66">
        <v>0.66306762918</v>
      </c>
      <c r="H49" s="66">
        <v>5.613972593724</v>
      </c>
      <c r="I49" s="66">
        <v>10.181771816964</v>
      </c>
      <c r="J49" s="66">
        <v>14.749571040204</v>
      </c>
      <c r="K49" s="66">
        <v>14.749571040204</v>
      </c>
      <c r="L49" s="66">
        <v>14.749571040204</v>
      </c>
      <c r="M49" s="66">
        <v>14.749571040204</v>
      </c>
      <c r="N49" s="66">
        <v>14.749571040204</v>
      </c>
      <c r="O49" s="66">
        <v>14.749571040204</v>
      </c>
      <c r="P49" s="66">
        <v>14.749571040204</v>
      </c>
      <c r="Q49" s="66">
        <v>14.749571040204</v>
      </c>
      <c r="R49" s="66">
        <v>14.749571040204</v>
      </c>
      <c r="S49" s="66">
        <v>14.749571040204</v>
      </c>
      <c r="T49" s="66">
        <v>14.749571040204</v>
      </c>
      <c r="U49" s="66">
        <v>14.749571040204</v>
      </c>
      <c r="V49" s="66">
        <v>14.749571040204</v>
      </c>
      <c r="W49" s="66">
        <v>14.749571040204</v>
      </c>
      <c r="X49" s="66">
        <v>14.749571040204</v>
      </c>
      <c r="Y49" s="66">
        <v>14.749571040204</v>
      </c>
      <c r="Z49" s="83">
        <v>14.749571040204</v>
      </c>
    </row>
    <row r="50" spans="2:26" ht="12.75">
      <c r="B50" s="4" t="s">
        <v>58</v>
      </c>
      <c r="E50" s="51" t="s">
        <v>168</v>
      </c>
      <c r="F50" s="129"/>
      <c r="G50" s="66">
        <v>0</v>
      </c>
      <c r="H50" s="66">
        <v>0</v>
      </c>
      <c r="I50" s="66">
        <v>0</v>
      </c>
      <c r="J50" s="66">
        <v>0</v>
      </c>
      <c r="K50" s="66">
        <v>0</v>
      </c>
      <c r="L50" s="66">
        <v>0</v>
      </c>
      <c r="M50" s="66">
        <v>0</v>
      </c>
      <c r="N50" s="66">
        <v>0</v>
      </c>
      <c r="O50" s="66">
        <v>0</v>
      </c>
      <c r="P50" s="66">
        <v>0</v>
      </c>
      <c r="Q50" s="66">
        <v>0.022102254305999998</v>
      </c>
      <c r="R50" s="66">
        <v>0.2092346740968</v>
      </c>
      <c r="S50" s="66">
        <v>0.5486270679956</v>
      </c>
      <c r="T50" s="66">
        <v>1.0402794360024</v>
      </c>
      <c r="U50" s="66">
        <v>1.5319318040091998</v>
      </c>
      <c r="V50" s="66">
        <v>2.0235841720159997</v>
      </c>
      <c r="W50" s="66">
        <v>2.5152365400227996</v>
      </c>
      <c r="X50" s="66">
        <v>3.0068889080295995</v>
      </c>
      <c r="Y50" s="66">
        <v>3.4985412760363994</v>
      </c>
      <c r="Z50" s="83">
        <v>3.9901936440431993</v>
      </c>
    </row>
    <row r="51" spans="2:26" ht="12.75">
      <c r="B51" s="4" t="s">
        <v>45</v>
      </c>
      <c r="E51" s="51" t="s">
        <v>168</v>
      </c>
      <c r="F51" s="129"/>
      <c r="G51" s="66">
        <v>0</v>
      </c>
      <c r="H51" s="66">
        <v>0</v>
      </c>
      <c r="I51" s="66">
        <v>0</v>
      </c>
      <c r="J51" s="66">
        <v>0</v>
      </c>
      <c r="K51" s="66">
        <v>0.36873927600510004</v>
      </c>
      <c r="L51" s="66">
        <v>0.36873927600510004</v>
      </c>
      <c r="M51" s="66">
        <v>0.36873927600510004</v>
      </c>
      <c r="N51" s="66">
        <v>0.36873927600510004</v>
      </c>
      <c r="O51" s="66">
        <v>0.36873927600510004</v>
      </c>
      <c r="P51" s="66">
        <v>0.36873927600510004</v>
      </c>
      <c r="Q51" s="66">
        <v>0.36873927600510004</v>
      </c>
      <c r="R51" s="66">
        <v>0.36818671964745</v>
      </c>
      <c r="S51" s="66">
        <v>0.36350840915268</v>
      </c>
      <c r="T51" s="66">
        <v>0.35502359930521</v>
      </c>
      <c r="U51" s="66">
        <v>0.34273229010504</v>
      </c>
      <c r="V51" s="66">
        <v>0.33044098090487</v>
      </c>
      <c r="W51" s="66">
        <v>0.31814967170470004</v>
      </c>
      <c r="X51" s="66">
        <v>0.30585836250453</v>
      </c>
      <c r="Y51" s="66">
        <v>0.29356705330436</v>
      </c>
      <c r="Z51" s="83">
        <v>0.28127574410419004</v>
      </c>
    </row>
    <row r="52" spans="2:26" ht="12.75" hidden="1" outlineLevel="1">
      <c r="B52" s="111"/>
      <c r="C52" s="132"/>
      <c r="D52" s="132"/>
      <c r="E52" s="51" t="s">
        <v>168</v>
      </c>
      <c r="F52" s="129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83"/>
    </row>
    <row r="53" spans="2:26" ht="12.75" collapsed="1">
      <c r="B53" s="4" t="s">
        <v>59</v>
      </c>
      <c r="E53" s="51" t="s">
        <v>168</v>
      </c>
      <c r="F53" s="129"/>
      <c r="G53" s="66">
        <v>0.3517942143705</v>
      </c>
      <c r="H53" s="66">
        <v>0.22802159025690003</v>
      </c>
      <c r="I53" s="66">
        <v>0.11382660967590003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  <c r="T53" s="66">
        <v>0</v>
      </c>
      <c r="U53" s="66">
        <v>0</v>
      </c>
      <c r="V53" s="66">
        <v>0</v>
      </c>
      <c r="W53" s="66">
        <v>0</v>
      </c>
      <c r="X53" s="66">
        <v>0</v>
      </c>
      <c r="Y53" s="66">
        <v>0</v>
      </c>
      <c r="Z53" s="83">
        <v>0</v>
      </c>
    </row>
    <row r="54" spans="2:26" ht="12.75" hidden="1" outlineLevel="1">
      <c r="B54" s="2"/>
      <c r="E54" s="58"/>
      <c r="F54" s="27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98"/>
      <c r="R54" s="125"/>
      <c r="S54" s="125"/>
      <c r="T54" s="125"/>
      <c r="U54" s="125"/>
      <c r="V54" s="125"/>
      <c r="W54" s="125"/>
      <c r="X54" s="125"/>
      <c r="Y54" s="125"/>
      <c r="Z54" s="126"/>
    </row>
    <row r="55" spans="2:26" ht="15" hidden="1" outlineLevel="1">
      <c r="B55" s="19" t="s">
        <v>193</v>
      </c>
      <c r="E55" s="58"/>
      <c r="F55" s="212" t="s">
        <v>49</v>
      </c>
      <c r="G55" s="289" t="s">
        <v>168</v>
      </c>
      <c r="H55" s="290">
        <v>0</v>
      </c>
      <c r="I55" s="210" t="s">
        <v>50</v>
      </c>
      <c r="J55" s="213"/>
      <c r="K55" s="249">
        <v>10</v>
      </c>
      <c r="L55" s="210" t="s">
        <v>45</v>
      </c>
      <c r="M55" s="213"/>
      <c r="N55" s="360">
        <v>0.08</v>
      </c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21"/>
    </row>
    <row r="56" spans="2:26" ht="15" hidden="1" outlineLevel="1">
      <c r="B56" s="19" t="s">
        <v>51</v>
      </c>
      <c r="E56" s="58"/>
      <c r="F56" s="215" t="s">
        <v>52</v>
      </c>
      <c r="G56" s="216"/>
      <c r="H56" s="293">
        <v>20</v>
      </c>
      <c r="I56" s="200" t="s">
        <v>53</v>
      </c>
      <c r="J56" s="216"/>
      <c r="K56" s="250">
        <v>10</v>
      </c>
      <c r="L56" s="200" t="s">
        <v>54</v>
      </c>
      <c r="M56" s="216"/>
      <c r="N56" s="361">
        <v>0.025</v>
      </c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21"/>
    </row>
    <row r="57" spans="2:26" ht="12.75" hidden="1" outlineLevel="1">
      <c r="B57" s="4" t="s">
        <v>55</v>
      </c>
      <c r="E57" s="51" t="s">
        <v>168</v>
      </c>
      <c r="F57" s="197"/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  <c r="T57" s="66">
        <v>0</v>
      </c>
      <c r="U57" s="66">
        <v>0</v>
      </c>
      <c r="V57" s="66">
        <v>0</v>
      </c>
      <c r="W57" s="66">
        <v>0</v>
      </c>
      <c r="X57" s="66">
        <v>0</v>
      </c>
      <c r="Y57" s="66">
        <v>0</v>
      </c>
      <c r="Z57" s="83">
        <v>0</v>
      </c>
    </row>
    <row r="58" spans="2:26" ht="12.75" hidden="1" outlineLevel="1">
      <c r="B58" s="4" t="s">
        <v>56</v>
      </c>
      <c r="E58" s="51" t="s">
        <v>168</v>
      </c>
      <c r="F58" s="197"/>
      <c r="G58" s="66">
        <v>0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  <c r="T58" s="66">
        <v>0</v>
      </c>
      <c r="U58" s="66">
        <v>0</v>
      </c>
      <c r="V58" s="66">
        <v>0</v>
      </c>
      <c r="W58" s="66">
        <v>0</v>
      </c>
      <c r="X58" s="66">
        <v>0</v>
      </c>
      <c r="Y58" s="66">
        <v>0</v>
      </c>
      <c r="Z58" s="83">
        <v>0</v>
      </c>
    </row>
    <row r="59" spans="2:26" ht="12.75" hidden="1" outlineLevel="1">
      <c r="B59" s="4" t="s">
        <v>57</v>
      </c>
      <c r="E59" s="51" t="s">
        <v>168</v>
      </c>
      <c r="F59" s="27"/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  <c r="T59" s="66">
        <v>0</v>
      </c>
      <c r="U59" s="66">
        <v>0</v>
      </c>
      <c r="V59" s="66">
        <v>0</v>
      </c>
      <c r="W59" s="66">
        <v>0</v>
      </c>
      <c r="X59" s="66">
        <v>0</v>
      </c>
      <c r="Y59" s="66">
        <v>0</v>
      </c>
      <c r="Z59" s="83">
        <v>0</v>
      </c>
    </row>
    <row r="60" spans="2:26" ht="12.75" hidden="1" outlineLevel="1">
      <c r="B60" s="4" t="s">
        <v>58</v>
      </c>
      <c r="E60" s="51" t="s">
        <v>168</v>
      </c>
      <c r="F60" s="27"/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  <c r="T60" s="66">
        <v>0</v>
      </c>
      <c r="U60" s="66">
        <v>0</v>
      </c>
      <c r="V60" s="66">
        <v>0</v>
      </c>
      <c r="W60" s="66">
        <v>0</v>
      </c>
      <c r="X60" s="66">
        <v>0</v>
      </c>
      <c r="Y60" s="66">
        <v>0</v>
      </c>
      <c r="Z60" s="83">
        <v>0</v>
      </c>
    </row>
    <row r="61" spans="2:26" ht="12.75" hidden="1" outlineLevel="1">
      <c r="B61" s="4" t="s">
        <v>45</v>
      </c>
      <c r="E61" s="51" t="s">
        <v>168</v>
      </c>
      <c r="F61" s="27"/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  <c r="T61" s="66">
        <v>0</v>
      </c>
      <c r="U61" s="66">
        <v>0</v>
      </c>
      <c r="V61" s="66">
        <v>0</v>
      </c>
      <c r="W61" s="66">
        <v>0</v>
      </c>
      <c r="X61" s="66">
        <v>0</v>
      </c>
      <c r="Y61" s="66">
        <v>0</v>
      </c>
      <c r="Z61" s="83">
        <v>0</v>
      </c>
    </row>
    <row r="62" spans="2:26" ht="12.75" hidden="1" outlineLevel="2">
      <c r="B62" s="4"/>
      <c r="C62" s="245"/>
      <c r="D62" s="245"/>
      <c r="E62" s="51" t="s">
        <v>168</v>
      </c>
      <c r="F62" s="27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83"/>
    </row>
    <row r="63" spans="2:26" ht="12.75" hidden="1" outlineLevel="1" collapsed="1">
      <c r="B63" s="4" t="s">
        <v>59</v>
      </c>
      <c r="E63" s="51" t="s">
        <v>168</v>
      </c>
      <c r="F63" s="27"/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  <c r="T63" s="66">
        <v>0</v>
      </c>
      <c r="U63" s="66">
        <v>0</v>
      </c>
      <c r="V63" s="66">
        <v>0</v>
      </c>
      <c r="W63" s="66">
        <v>0</v>
      </c>
      <c r="X63" s="66">
        <v>0</v>
      </c>
      <c r="Y63" s="66">
        <v>0</v>
      </c>
      <c r="Z63" s="83">
        <v>0</v>
      </c>
    </row>
    <row r="64" spans="2:26" ht="12.75" hidden="1" outlineLevel="1">
      <c r="B64" s="4"/>
      <c r="E64" s="51"/>
      <c r="F64" s="27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24"/>
    </row>
    <row r="65" spans="2:26" ht="15" hidden="1" outlineLevel="2">
      <c r="B65" s="19"/>
      <c r="E65" s="58"/>
      <c r="F65" s="212" t="s">
        <v>49</v>
      </c>
      <c r="G65" s="213"/>
      <c r="H65" s="214">
        <v>0</v>
      </c>
      <c r="I65" s="210" t="s">
        <v>50</v>
      </c>
      <c r="J65" s="213"/>
      <c r="K65" s="214">
        <v>10</v>
      </c>
      <c r="L65" s="210" t="s">
        <v>45</v>
      </c>
      <c r="M65" s="213"/>
      <c r="N65" s="362">
        <v>0.08</v>
      </c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21"/>
    </row>
    <row r="66" spans="2:26" ht="15" hidden="1" outlineLevel="2">
      <c r="B66" s="19"/>
      <c r="E66" s="58"/>
      <c r="F66" s="215" t="s">
        <v>52</v>
      </c>
      <c r="G66" s="216"/>
      <c r="H66" s="217">
        <v>30</v>
      </c>
      <c r="I66" s="200" t="s">
        <v>53</v>
      </c>
      <c r="J66" s="216"/>
      <c r="K66" s="217">
        <v>20</v>
      </c>
      <c r="L66" s="200" t="s">
        <v>54</v>
      </c>
      <c r="M66" s="216"/>
      <c r="N66" s="363">
        <v>0.025</v>
      </c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21"/>
    </row>
    <row r="67" spans="2:26" ht="12.75" hidden="1" outlineLevel="2">
      <c r="B67" s="4" t="s">
        <v>55</v>
      </c>
      <c r="E67" s="51" t="s">
        <v>168</v>
      </c>
      <c r="F67" s="197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>
        <v>0</v>
      </c>
      <c r="U67" s="102">
        <v>0</v>
      </c>
      <c r="V67" s="102">
        <v>0</v>
      </c>
      <c r="W67" s="102">
        <v>0</v>
      </c>
      <c r="X67" s="102">
        <v>0</v>
      </c>
      <c r="Y67" s="102">
        <v>0</v>
      </c>
      <c r="Z67" s="124">
        <v>0</v>
      </c>
    </row>
    <row r="68" spans="2:26" ht="12.75" hidden="1" outlineLevel="2">
      <c r="B68" s="4" t="s">
        <v>56</v>
      </c>
      <c r="E68" s="51" t="s">
        <v>168</v>
      </c>
      <c r="F68" s="197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>
        <v>0</v>
      </c>
      <c r="U68" s="102">
        <v>0</v>
      </c>
      <c r="V68" s="102">
        <v>0</v>
      </c>
      <c r="W68" s="102">
        <v>0</v>
      </c>
      <c r="X68" s="102">
        <v>0</v>
      </c>
      <c r="Y68" s="102">
        <v>0</v>
      </c>
      <c r="Z68" s="124">
        <v>0</v>
      </c>
    </row>
    <row r="69" spans="2:26" ht="12.75" hidden="1" outlineLevel="2">
      <c r="B69" s="4" t="s">
        <v>57</v>
      </c>
      <c r="E69" s="51" t="s">
        <v>168</v>
      </c>
      <c r="F69" s="27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>
        <v>0</v>
      </c>
      <c r="U69" s="102">
        <v>0</v>
      </c>
      <c r="V69" s="102">
        <v>0</v>
      </c>
      <c r="W69" s="102">
        <v>0</v>
      </c>
      <c r="X69" s="102">
        <v>0</v>
      </c>
      <c r="Y69" s="102">
        <v>0</v>
      </c>
      <c r="Z69" s="124">
        <v>0</v>
      </c>
    </row>
    <row r="70" spans="2:26" ht="12.75" hidden="1" outlineLevel="2">
      <c r="B70" s="4" t="s">
        <v>58</v>
      </c>
      <c r="E70" s="51" t="s">
        <v>168</v>
      </c>
      <c r="F70" s="27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79"/>
      <c r="R70" s="102"/>
      <c r="S70" s="102"/>
      <c r="T70" s="102"/>
      <c r="U70" s="102"/>
      <c r="V70" s="102"/>
      <c r="W70" s="102"/>
      <c r="X70" s="102"/>
      <c r="Y70" s="102"/>
      <c r="Z70" s="124">
        <v>0</v>
      </c>
    </row>
    <row r="71" spans="2:26" ht="13.5" customHeight="1" hidden="1" outlineLevel="2">
      <c r="B71" s="4" t="s">
        <v>45</v>
      </c>
      <c r="E71" s="51" t="s">
        <v>168</v>
      </c>
      <c r="F71" s="27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>
        <v>0</v>
      </c>
      <c r="U71" s="102">
        <v>0</v>
      </c>
      <c r="V71" s="102">
        <v>0</v>
      </c>
      <c r="W71" s="102">
        <v>0</v>
      </c>
      <c r="X71" s="102">
        <v>0</v>
      </c>
      <c r="Y71" s="102">
        <v>0</v>
      </c>
      <c r="Z71" s="124">
        <v>0</v>
      </c>
    </row>
    <row r="72" spans="2:26" ht="12.75" hidden="1" outlineLevel="3">
      <c r="B72" s="111"/>
      <c r="C72" s="132"/>
      <c r="D72" s="132"/>
      <c r="E72" s="51" t="s">
        <v>168</v>
      </c>
      <c r="F72" s="222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>
        <v>0</v>
      </c>
      <c r="U72" s="168">
        <v>0</v>
      </c>
      <c r="V72" s="168">
        <v>0</v>
      </c>
      <c r="W72" s="168">
        <v>0</v>
      </c>
      <c r="X72" s="168">
        <v>0</v>
      </c>
      <c r="Y72" s="168">
        <v>0</v>
      </c>
      <c r="Z72" s="218">
        <v>0</v>
      </c>
    </row>
    <row r="73" spans="2:26" ht="12.75" hidden="1" outlineLevel="2">
      <c r="B73" s="4" t="s">
        <v>59</v>
      </c>
      <c r="E73" s="51" t="s">
        <v>168</v>
      </c>
      <c r="F73" s="27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>
        <v>0</v>
      </c>
      <c r="U73" s="102">
        <v>0</v>
      </c>
      <c r="V73" s="102">
        <v>0</v>
      </c>
      <c r="W73" s="102">
        <v>0</v>
      </c>
      <c r="X73" s="102">
        <v>0</v>
      </c>
      <c r="Y73" s="102">
        <v>0</v>
      </c>
      <c r="Z73" s="124">
        <v>0</v>
      </c>
    </row>
    <row r="74" spans="2:26" ht="12.75" hidden="1" outlineLevel="2">
      <c r="B74" s="2"/>
      <c r="E74" s="58"/>
      <c r="F74" s="27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98"/>
      <c r="R74" s="125"/>
      <c r="S74" s="125"/>
      <c r="T74" s="125"/>
      <c r="U74" s="125"/>
      <c r="V74" s="125"/>
      <c r="W74" s="125"/>
      <c r="X74" s="125"/>
      <c r="Y74" s="125"/>
      <c r="Z74" s="126"/>
    </row>
    <row r="75" spans="2:26" ht="12.75" hidden="1" outlineLevel="2">
      <c r="B75" s="2"/>
      <c r="E75" s="58"/>
      <c r="F75" s="27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98"/>
      <c r="R75" s="125"/>
      <c r="S75" s="125"/>
      <c r="T75" s="125"/>
      <c r="U75" s="125"/>
      <c r="V75" s="125"/>
      <c r="W75" s="125"/>
      <c r="X75" s="125"/>
      <c r="Y75" s="125"/>
      <c r="Z75" s="126"/>
    </row>
    <row r="76" spans="2:26" ht="15" hidden="1" outlineLevel="2">
      <c r="B76" s="19"/>
      <c r="E76" s="58"/>
      <c r="F76" s="212" t="s">
        <v>49</v>
      </c>
      <c r="G76" s="213"/>
      <c r="H76" s="214">
        <v>0</v>
      </c>
      <c r="I76" s="210" t="s">
        <v>50</v>
      </c>
      <c r="J76" s="213"/>
      <c r="K76" s="214">
        <v>0</v>
      </c>
      <c r="L76" s="210" t="s">
        <v>45</v>
      </c>
      <c r="M76" s="213"/>
      <c r="N76" s="362">
        <v>0.025</v>
      </c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21"/>
    </row>
    <row r="77" spans="2:26" ht="15" hidden="1" outlineLevel="2">
      <c r="B77" s="19"/>
      <c r="E77" s="58"/>
      <c r="F77" s="215" t="s">
        <v>52</v>
      </c>
      <c r="G77" s="216"/>
      <c r="H77" s="217">
        <v>10</v>
      </c>
      <c r="I77" s="200" t="s">
        <v>53</v>
      </c>
      <c r="J77" s="216"/>
      <c r="K77" s="217">
        <v>10</v>
      </c>
      <c r="L77" s="200" t="s">
        <v>54</v>
      </c>
      <c r="M77" s="216"/>
      <c r="N77" s="363">
        <v>0.0025</v>
      </c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21"/>
    </row>
    <row r="78" spans="2:26" ht="12.75" hidden="1" outlineLevel="2">
      <c r="B78" s="4" t="s">
        <v>55</v>
      </c>
      <c r="E78" s="51" t="s">
        <v>168</v>
      </c>
      <c r="F78" s="197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>
        <v>0</v>
      </c>
      <c r="U78" s="102">
        <v>0</v>
      </c>
      <c r="V78" s="102">
        <v>0</v>
      </c>
      <c r="W78" s="102">
        <v>0</v>
      </c>
      <c r="X78" s="102">
        <v>0</v>
      </c>
      <c r="Y78" s="102">
        <v>0</v>
      </c>
      <c r="Z78" s="124">
        <v>0</v>
      </c>
    </row>
    <row r="79" spans="2:26" ht="12.75" hidden="1" outlineLevel="2">
      <c r="B79" s="4" t="s">
        <v>56</v>
      </c>
      <c r="E79" s="51" t="s">
        <v>168</v>
      </c>
      <c r="F79" s="197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>
        <v>0</v>
      </c>
      <c r="U79" s="102">
        <v>0</v>
      </c>
      <c r="V79" s="102">
        <v>0</v>
      </c>
      <c r="W79" s="102">
        <v>0</v>
      </c>
      <c r="X79" s="102">
        <v>0</v>
      </c>
      <c r="Y79" s="102">
        <v>0</v>
      </c>
      <c r="Z79" s="124">
        <v>0</v>
      </c>
    </row>
    <row r="80" spans="2:26" ht="12.75" hidden="1" outlineLevel="2">
      <c r="B80" s="4" t="s">
        <v>57</v>
      </c>
      <c r="E80" s="51" t="s">
        <v>168</v>
      </c>
      <c r="F80" s="27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>
        <v>0</v>
      </c>
      <c r="U80" s="102">
        <v>0</v>
      </c>
      <c r="V80" s="102">
        <v>0</v>
      </c>
      <c r="W80" s="102">
        <v>0</v>
      </c>
      <c r="X80" s="102">
        <v>0</v>
      </c>
      <c r="Y80" s="102">
        <v>0</v>
      </c>
      <c r="Z80" s="124">
        <v>0</v>
      </c>
    </row>
    <row r="81" spans="2:26" ht="12.75" hidden="1" outlineLevel="2">
      <c r="B81" s="4" t="s">
        <v>58</v>
      </c>
      <c r="E81" s="51" t="s">
        <v>168</v>
      </c>
      <c r="F81" s="27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>
        <v>0</v>
      </c>
      <c r="V81" s="102">
        <v>0</v>
      </c>
      <c r="W81" s="102">
        <v>0</v>
      </c>
      <c r="X81" s="102">
        <v>0</v>
      </c>
      <c r="Y81" s="102">
        <v>0</v>
      </c>
      <c r="Z81" s="124">
        <v>0</v>
      </c>
    </row>
    <row r="82" spans="2:26" ht="12.75" hidden="1" outlineLevel="2">
      <c r="B82" s="4" t="s">
        <v>45</v>
      </c>
      <c r="E82" s="51" t="s">
        <v>168</v>
      </c>
      <c r="F82" s="27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>
        <v>0</v>
      </c>
      <c r="U82" s="102">
        <v>0</v>
      </c>
      <c r="V82" s="102">
        <v>0</v>
      </c>
      <c r="W82" s="102">
        <v>0</v>
      </c>
      <c r="X82" s="102">
        <v>0</v>
      </c>
      <c r="Y82" s="102">
        <v>0</v>
      </c>
      <c r="Z82" s="124">
        <v>0</v>
      </c>
    </row>
    <row r="83" spans="2:26" ht="12.75" hidden="1" outlineLevel="3">
      <c r="B83" s="111"/>
      <c r="C83" s="132"/>
      <c r="D83" s="132"/>
      <c r="E83" s="51" t="s">
        <v>168</v>
      </c>
      <c r="F83" s="222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218">
        <v>0</v>
      </c>
    </row>
    <row r="84" spans="2:26" ht="12.75" hidden="1" outlineLevel="2">
      <c r="B84" s="4" t="s">
        <v>59</v>
      </c>
      <c r="E84" s="51" t="s">
        <v>168</v>
      </c>
      <c r="F84" s="27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>
        <v>0</v>
      </c>
      <c r="U84" s="102">
        <v>0</v>
      </c>
      <c r="V84" s="102">
        <v>0</v>
      </c>
      <c r="W84" s="102">
        <v>0</v>
      </c>
      <c r="X84" s="102">
        <v>0</v>
      </c>
      <c r="Y84" s="102">
        <v>0</v>
      </c>
      <c r="Z84" s="124">
        <v>0</v>
      </c>
    </row>
    <row r="85" spans="2:26" ht="12.75" hidden="1" outlineLevel="2">
      <c r="B85" s="4"/>
      <c r="E85" s="51"/>
      <c r="F85" s="27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24"/>
    </row>
    <row r="86" spans="2:26" ht="12.75" hidden="1" outlineLevel="2">
      <c r="B86" s="4"/>
      <c r="E86" s="51"/>
      <c r="F86" s="27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24"/>
    </row>
    <row r="87" spans="2:26" ht="15" hidden="1" outlineLevel="1" collapsed="1">
      <c r="B87" s="19" t="s">
        <v>61</v>
      </c>
      <c r="E87" s="58"/>
      <c r="F87" s="212" t="s">
        <v>49</v>
      </c>
      <c r="G87" s="214" t="s">
        <v>168</v>
      </c>
      <c r="H87" s="290">
        <v>0</v>
      </c>
      <c r="I87" s="210" t="s">
        <v>50</v>
      </c>
      <c r="J87" s="213"/>
      <c r="K87" s="214">
        <v>0</v>
      </c>
      <c r="L87" s="210" t="s">
        <v>45</v>
      </c>
      <c r="M87" s="213"/>
      <c r="N87" s="360">
        <v>0.12</v>
      </c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21"/>
    </row>
    <row r="88" spans="2:26" ht="15" hidden="1" outlineLevel="1">
      <c r="B88" s="19"/>
      <c r="E88" s="58"/>
      <c r="F88" s="215" t="s">
        <v>52</v>
      </c>
      <c r="G88" s="200"/>
      <c r="H88" s="293">
        <v>10</v>
      </c>
      <c r="I88" s="200" t="s">
        <v>53</v>
      </c>
      <c r="J88" s="216"/>
      <c r="K88" s="250">
        <v>10</v>
      </c>
      <c r="L88" s="200" t="s">
        <v>54</v>
      </c>
      <c r="M88" s="216"/>
      <c r="N88" s="361">
        <v>0.025</v>
      </c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21"/>
    </row>
    <row r="89" spans="2:26" ht="12.75" hidden="1" outlineLevel="1">
      <c r="B89" s="4" t="s">
        <v>55</v>
      </c>
      <c r="E89" s="51" t="s">
        <v>168</v>
      </c>
      <c r="F89" s="197"/>
      <c r="G89" s="66">
        <v>0</v>
      </c>
      <c r="H89" s="66">
        <v>0</v>
      </c>
      <c r="I89" s="66">
        <v>0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  <c r="T89" s="66">
        <v>0</v>
      </c>
      <c r="U89" s="66">
        <v>0</v>
      </c>
      <c r="V89" s="66">
        <v>0</v>
      </c>
      <c r="W89" s="66">
        <v>0</v>
      </c>
      <c r="X89" s="66">
        <v>0</v>
      </c>
      <c r="Y89" s="66">
        <v>0</v>
      </c>
      <c r="Z89" s="83">
        <v>0</v>
      </c>
    </row>
    <row r="90" spans="2:26" ht="12.75" hidden="1" outlineLevel="1">
      <c r="B90" s="4" t="s">
        <v>56</v>
      </c>
      <c r="E90" s="51" t="s">
        <v>168</v>
      </c>
      <c r="F90" s="197"/>
      <c r="G90" s="66">
        <v>0</v>
      </c>
      <c r="H90" s="66">
        <v>0</v>
      </c>
      <c r="I90" s="66">
        <v>0</v>
      </c>
      <c r="J90" s="66">
        <v>0</v>
      </c>
      <c r="K90" s="66">
        <v>0</v>
      </c>
      <c r="L90" s="66">
        <v>0</v>
      </c>
      <c r="M90" s="66">
        <v>0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  <c r="T90" s="66">
        <v>0</v>
      </c>
      <c r="U90" s="66">
        <v>0</v>
      </c>
      <c r="V90" s="66">
        <v>0</v>
      </c>
      <c r="W90" s="66">
        <v>0</v>
      </c>
      <c r="X90" s="66">
        <v>0</v>
      </c>
      <c r="Y90" s="66">
        <v>0</v>
      </c>
      <c r="Z90" s="83">
        <v>0</v>
      </c>
    </row>
    <row r="91" spans="2:26" ht="12.75" hidden="1" outlineLevel="1">
      <c r="B91" s="4" t="s">
        <v>57</v>
      </c>
      <c r="E91" s="51" t="s">
        <v>168</v>
      </c>
      <c r="F91" s="27"/>
      <c r="G91" s="66">
        <v>0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  <c r="T91" s="66">
        <v>0</v>
      </c>
      <c r="U91" s="66">
        <v>0</v>
      </c>
      <c r="V91" s="66">
        <v>0</v>
      </c>
      <c r="W91" s="66">
        <v>0</v>
      </c>
      <c r="X91" s="66">
        <v>0</v>
      </c>
      <c r="Y91" s="66">
        <v>0</v>
      </c>
      <c r="Z91" s="83">
        <v>0</v>
      </c>
    </row>
    <row r="92" spans="2:26" ht="12.75" hidden="1" outlineLevel="1">
      <c r="B92" s="4" t="s">
        <v>58</v>
      </c>
      <c r="E92" s="51" t="s">
        <v>168</v>
      </c>
      <c r="F92" s="27"/>
      <c r="G92" s="66">
        <v>0</v>
      </c>
      <c r="H92" s="66">
        <v>0</v>
      </c>
      <c r="I92" s="66">
        <v>0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  <c r="T92" s="66">
        <v>0</v>
      </c>
      <c r="U92" s="66">
        <v>0</v>
      </c>
      <c r="V92" s="66">
        <v>0</v>
      </c>
      <c r="W92" s="66">
        <v>0</v>
      </c>
      <c r="X92" s="66">
        <v>0</v>
      </c>
      <c r="Y92" s="66">
        <v>0</v>
      </c>
      <c r="Z92" s="83">
        <v>0</v>
      </c>
    </row>
    <row r="93" spans="2:26" ht="12.75" hidden="1" outlineLevel="1">
      <c r="B93" s="4" t="s">
        <v>45</v>
      </c>
      <c r="E93" s="51" t="s">
        <v>168</v>
      </c>
      <c r="F93" s="27"/>
      <c r="G93" s="66">
        <v>0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  <c r="T93" s="66">
        <v>0</v>
      </c>
      <c r="U93" s="66">
        <v>0</v>
      </c>
      <c r="V93" s="66">
        <v>0</v>
      </c>
      <c r="W93" s="66">
        <v>0</v>
      </c>
      <c r="X93" s="66">
        <v>0</v>
      </c>
      <c r="Y93" s="66">
        <v>0</v>
      </c>
      <c r="Z93" s="83">
        <v>0</v>
      </c>
    </row>
    <row r="94" spans="2:26" ht="12.75" hidden="1" outlineLevel="2">
      <c r="B94" s="111"/>
      <c r="C94" s="132"/>
      <c r="D94" s="132"/>
      <c r="E94" s="51" t="s">
        <v>168</v>
      </c>
      <c r="F94" s="222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46"/>
    </row>
    <row r="95" spans="2:26" ht="12.75" hidden="1" outlineLevel="1" collapsed="1">
      <c r="B95" s="4" t="s">
        <v>59</v>
      </c>
      <c r="E95" s="51" t="s">
        <v>168</v>
      </c>
      <c r="F95" s="27"/>
      <c r="G95" s="66">
        <v>0</v>
      </c>
      <c r="H95" s="66">
        <v>0</v>
      </c>
      <c r="I95" s="66">
        <v>0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  <c r="T95" s="66">
        <v>0</v>
      </c>
      <c r="U95" s="66">
        <v>0</v>
      </c>
      <c r="V95" s="66">
        <v>0</v>
      </c>
      <c r="W95" s="66">
        <v>0</v>
      </c>
      <c r="X95" s="66">
        <v>0</v>
      </c>
      <c r="Y95" s="66">
        <v>0</v>
      </c>
      <c r="Z95" s="83">
        <v>0</v>
      </c>
    </row>
    <row r="96" spans="2:26" ht="12.75" collapsed="1">
      <c r="B96" s="2"/>
      <c r="E96" s="58"/>
      <c r="F96" s="27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77"/>
      <c r="R96" s="66"/>
      <c r="S96" s="66"/>
      <c r="T96" s="66"/>
      <c r="U96" s="66"/>
      <c r="V96" s="66"/>
      <c r="W96" s="66"/>
      <c r="X96" s="66"/>
      <c r="Y96" s="66"/>
      <c r="Z96" s="83"/>
    </row>
    <row r="97" spans="2:26" ht="12.75">
      <c r="B97" s="4" t="s">
        <v>60</v>
      </c>
      <c r="E97" s="76" t="s">
        <v>168</v>
      </c>
      <c r="F97" s="138"/>
      <c r="G97" s="115">
        <v>0.165356282295</v>
      </c>
      <c r="H97" s="115">
        <v>1.2346602411360001</v>
      </c>
      <c r="I97" s="115">
        <v>1.13912105581</v>
      </c>
      <c r="J97" s="115">
        <v>1.13912105581</v>
      </c>
      <c r="K97" s="115">
        <v>0</v>
      </c>
      <c r="L97" s="115">
        <v>0</v>
      </c>
      <c r="M97" s="115">
        <v>0</v>
      </c>
      <c r="N97" s="115">
        <v>0</v>
      </c>
      <c r="O97" s="115">
        <v>0</v>
      </c>
      <c r="P97" s="115">
        <v>0</v>
      </c>
      <c r="Q97" s="115">
        <v>0</v>
      </c>
      <c r="R97" s="115">
        <v>0</v>
      </c>
      <c r="S97" s="115">
        <v>0</v>
      </c>
      <c r="T97" s="115">
        <v>0</v>
      </c>
      <c r="U97" s="115">
        <v>0</v>
      </c>
      <c r="V97" s="115">
        <v>0</v>
      </c>
      <c r="W97" s="115">
        <v>0</v>
      </c>
      <c r="X97" s="115">
        <v>0</v>
      </c>
      <c r="Y97" s="115">
        <v>0</v>
      </c>
      <c r="Z97" s="145">
        <v>0</v>
      </c>
    </row>
    <row r="98" spans="2:26" ht="12.75">
      <c r="B98" s="1"/>
      <c r="C98" s="1"/>
      <c r="D98" s="1"/>
      <c r="E98" s="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198"/>
      <c r="V98" s="198"/>
      <c r="W98" s="211"/>
      <c r="X98" s="211"/>
      <c r="Y98" s="211"/>
      <c r="Z98" s="211"/>
    </row>
    <row r="99" spans="6:26" ht="12.75" hidden="1" outlineLevel="1">
      <c r="F99" s="199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99"/>
      <c r="R99" s="125"/>
      <c r="S99" s="125"/>
      <c r="T99" s="125"/>
      <c r="U99" s="125"/>
      <c r="V99" s="125"/>
      <c r="W99" s="125"/>
      <c r="X99" s="125"/>
      <c r="Y99" s="125"/>
      <c r="Z99" s="125"/>
    </row>
    <row r="100" spans="2:26" ht="18" hidden="1" outlineLevel="1">
      <c r="B100" s="175" t="s">
        <v>222</v>
      </c>
      <c r="F100" s="125"/>
      <c r="G100" s="201"/>
      <c r="H100" s="125"/>
      <c r="I100" s="125"/>
      <c r="J100" s="202"/>
      <c r="K100" s="201" t="s">
        <v>46</v>
      </c>
      <c r="L100" s="202"/>
      <c r="M100" s="202"/>
      <c r="N100" s="202"/>
      <c r="O100" s="202"/>
      <c r="P100" s="125"/>
      <c r="Q100" s="202"/>
      <c r="R100" s="201"/>
      <c r="S100" s="125"/>
      <c r="T100" s="125"/>
      <c r="U100" s="202"/>
      <c r="V100" s="201"/>
      <c r="W100" s="202"/>
      <c r="X100" s="202"/>
      <c r="Y100" s="202"/>
      <c r="Z100" s="202"/>
    </row>
    <row r="101" spans="6:26" ht="15" hidden="1" outlineLevel="1"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302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 spans="2:26" ht="12.75" hidden="1" outlineLevel="1">
      <c r="B102" s="8"/>
      <c r="C102" s="9"/>
      <c r="D102" s="9"/>
      <c r="E102" s="20"/>
      <c r="F102" s="204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/>
      <c r="W102" s="205"/>
      <c r="X102" s="205"/>
      <c r="Y102" s="205"/>
      <c r="Z102" s="205"/>
    </row>
    <row r="103" spans="2:26" ht="12.75" hidden="1" outlineLevel="1">
      <c r="B103" s="35" t="s">
        <v>2</v>
      </c>
      <c r="C103" s="154"/>
      <c r="D103" s="154"/>
      <c r="E103" s="11" t="s">
        <v>0</v>
      </c>
      <c r="F103" s="303">
        <v>1997</v>
      </c>
      <c r="G103" s="304">
        <v>1998</v>
      </c>
      <c r="H103" s="304">
        <v>1999</v>
      </c>
      <c r="I103" s="304">
        <v>2000</v>
      </c>
      <c r="J103" s="304">
        <v>2001</v>
      </c>
      <c r="K103" s="304">
        <v>2002</v>
      </c>
      <c r="L103" s="304">
        <v>2003</v>
      </c>
      <c r="M103" s="304">
        <v>2004</v>
      </c>
      <c r="N103" s="304">
        <v>2005</v>
      </c>
      <c r="O103" s="304">
        <v>2006</v>
      </c>
      <c r="P103" s="304">
        <v>2007</v>
      </c>
      <c r="Q103" s="304">
        <v>2008</v>
      </c>
      <c r="R103" s="304">
        <v>2009</v>
      </c>
      <c r="S103" s="304">
        <v>2010</v>
      </c>
      <c r="T103" s="304">
        <v>2011</v>
      </c>
      <c r="U103" s="304">
        <v>2012</v>
      </c>
      <c r="V103" s="304">
        <v>2013</v>
      </c>
      <c r="W103" s="304">
        <v>2014</v>
      </c>
      <c r="X103" s="304">
        <v>2015</v>
      </c>
      <c r="Y103" s="304">
        <v>2016</v>
      </c>
      <c r="Z103" s="304">
        <v>2017</v>
      </c>
    </row>
    <row r="104" spans="2:26" ht="12.75" hidden="1" outlineLevel="1">
      <c r="B104" s="94"/>
      <c r="C104" s="118"/>
      <c r="D104" s="118"/>
      <c r="E104" s="71"/>
      <c r="F104" s="207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</row>
    <row r="105" spans="2:26" ht="12.75" hidden="1" outlineLevel="1">
      <c r="B105" s="19"/>
      <c r="E105" s="2"/>
      <c r="F105" s="27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79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2:26" ht="15" hidden="1" outlineLevel="1">
      <c r="B106" s="19" t="s">
        <v>1</v>
      </c>
      <c r="E106" s="2"/>
      <c r="F106" s="212" t="s">
        <v>49</v>
      </c>
      <c r="G106" s="213"/>
      <c r="H106" s="214">
        <v>0</v>
      </c>
      <c r="I106" s="210" t="s">
        <v>50</v>
      </c>
      <c r="J106" s="213"/>
      <c r="K106" s="214">
        <v>0</v>
      </c>
      <c r="L106" s="210" t="s">
        <v>45</v>
      </c>
      <c r="M106" s="213"/>
      <c r="N106" s="364">
        <v>0.1</v>
      </c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2:26" ht="15" hidden="1" outlineLevel="1">
      <c r="B107" s="19" t="s">
        <v>51</v>
      </c>
      <c r="E107" s="2"/>
      <c r="F107" s="215" t="s">
        <v>52</v>
      </c>
      <c r="G107" s="216"/>
      <c r="H107" s="217">
        <v>20</v>
      </c>
      <c r="I107" s="200" t="s">
        <v>53</v>
      </c>
      <c r="J107" s="216"/>
      <c r="K107" s="217">
        <v>20</v>
      </c>
      <c r="L107" s="200" t="s">
        <v>54</v>
      </c>
      <c r="M107" s="216"/>
      <c r="N107" s="365">
        <v>0</v>
      </c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2:28" ht="12.75" hidden="1" outlineLevel="1">
      <c r="B108" s="4" t="s">
        <v>55</v>
      </c>
      <c r="E108" s="305" t="s">
        <v>0</v>
      </c>
      <c r="F108" s="197"/>
      <c r="G108" s="102">
        <v>0</v>
      </c>
      <c r="H108" s="102">
        <v>0</v>
      </c>
      <c r="I108" s="102">
        <v>0</v>
      </c>
      <c r="J108" s="102">
        <v>0</v>
      </c>
      <c r="K108" s="102">
        <v>0</v>
      </c>
      <c r="L108" s="102">
        <v>0</v>
      </c>
      <c r="M108" s="102">
        <v>0</v>
      </c>
      <c r="N108" s="102">
        <v>0</v>
      </c>
      <c r="O108" s="102">
        <v>0</v>
      </c>
      <c r="P108" s="102">
        <v>0</v>
      </c>
      <c r="Q108" s="102">
        <v>0</v>
      </c>
      <c r="R108" s="102">
        <v>0</v>
      </c>
      <c r="S108" s="102">
        <v>0</v>
      </c>
      <c r="T108" s="102">
        <v>0</v>
      </c>
      <c r="U108" s="102">
        <v>0</v>
      </c>
      <c r="V108" s="102">
        <v>0</v>
      </c>
      <c r="W108" s="102">
        <v>0</v>
      </c>
      <c r="X108" s="102">
        <v>0</v>
      </c>
      <c r="Y108" s="102">
        <v>0</v>
      </c>
      <c r="Z108" s="102">
        <v>0</v>
      </c>
      <c r="AA108" s="49"/>
      <c r="AB108" s="49"/>
    </row>
    <row r="109" spans="2:28" ht="12.75" hidden="1" outlineLevel="1">
      <c r="B109" s="4" t="s">
        <v>56</v>
      </c>
      <c r="E109" s="305" t="s">
        <v>0</v>
      </c>
      <c r="F109" s="197"/>
      <c r="G109" s="102">
        <v>0</v>
      </c>
      <c r="H109" s="102">
        <v>0</v>
      </c>
      <c r="I109" s="102">
        <v>0</v>
      </c>
      <c r="J109" s="102">
        <v>0</v>
      </c>
      <c r="K109" s="102">
        <v>0</v>
      </c>
      <c r="L109" s="102">
        <v>0</v>
      </c>
      <c r="M109" s="102">
        <v>0</v>
      </c>
      <c r="N109" s="102">
        <v>0</v>
      </c>
      <c r="O109" s="102">
        <v>0</v>
      </c>
      <c r="P109" s="102">
        <v>0</v>
      </c>
      <c r="Q109" s="102">
        <v>0</v>
      </c>
      <c r="R109" s="102">
        <v>0</v>
      </c>
      <c r="S109" s="102">
        <v>0</v>
      </c>
      <c r="T109" s="102">
        <v>0</v>
      </c>
      <c r="U109" s="102">
        <v>0</v>
      </c>
      <c r="V109" s="102">
        <v>0</v>
      </c>
      <c r="W109" s="102">
        <v>0</v>
      </c>
      <c r="X109" s="102">
        <v>0</v>
      </c>
      <c r="Y109" s="102">
        <v>0</v>
      </c>
      <c r="Z109" s="102">
        <v>0</v>
      </c>
      <c r="AA109" s="49"/>
      <c r="AB109" s="49"/>
    </row>
    <row r="110" spans="2:28" ht="12.75" hidden="1" outlineLevel="1">
      <c r="B110" s="4" t="s">
        <v>57</v>
      </c>
      <c r="E110" s="305" t="s">
        <v>0</v>
      </c>
      <c r="F110" s="27"/>
      <c r="G110" s="102">
        <v>0</v>
      </c>
      <c r="H110" s="102">
        <v>0</v>
      </c>
      <c r="I110" s="102">
        <v>0</v>
      </c>
      <c r="J110" s="102">
        <v>0</v>
      </c>
      <c r="K110" s="102">
        <v>0</v>
      </c>
      <c r="L110" s="102">
        <v>0</v>
      </c>
      <c r="M110" s="102">
        <v>0</v>
      </c>
      <c r="N110" s="102">
        <v>0</v>
      </c>
      <c r="O110" s="102">
        <v>0</v>
      </c>
      <c r="P110" s="102">
        <v>0</v>
      </c>
      <c r="Q110" s="102">
        <v>0</v>
      </c>
      <c r="R110" s="102">
        <v>0</v>
      </c>
      <c r="S110" s="102">
        <v>0</v>
      </c>
      <c r="T110" s="102">
        <v>0</v>
      </c>
      <c r="U110" s="102">
        <v>0</v>
      </c>
      <c r="V110" s="102">
        <v>0</v>
      </c>
      <c r="W110" s="102">
        <v>0</v>
      </c>
      <c r="X110" s="102">
        <v>0</v>
      </c>
      <c r="Y110" s="102">
        <v>0</v>
      </c>
      <c r="Z110" s="102">
        <v>0</v>
      </c>
      <c r="AA110" s="49"/>
      <c r="AB110" s="49"/>
    </row>
    <row r="111" spans="2:26" ht="12.75" hidden="1" outlineLevel="1">
      <c r="B111" s="4" t="s">
        <v>58</v>
      </c>
      <c r="E111" s="305" t="s">
        <v>0</v>
      </c>
      <c r="F111" s="27"/>
      <c r="G111" s="102">
        <v>0</v>
      </c>
      <c r="H111" s="102">
        <v>0</v>
      </c>
      <c r="I111" s="102">
        <v>0</v>
      </c>
      <c r="J111" s="102">
        <v>0</v>
      </c>
      <c r="K111" s="102">
        <v>0</v>
      </c>
      <c r="L111" s="102">
        <v>0</v>
      </c>
      <c r="M111" s="102">
        <v>0</v>
      </c>
      <c r="N111" s="102">
        <v>0</v>
      </c>
      <c r="O111" s="102">
        <v>0</v>
      </c>
      <c r="P111" s="102">
        <v>0</v>
      </c>
      <c r="Q111" s="102">
        <v>0</v>
      </c>
      <c r="R111" s="102">
        <v>0</v>
      </c>
      <c r="S111" s="102">
        <v>0</v>
      </c>
      <c r="T111" s="102">
        <v>0</v>
      </c>
      <c r="U111" s="102">
        <v>0</v>
      </c>
      <c r="V111" s="102">
        <v>0</v>
      </c>
      <c r="W111" s="102">
        <v>0</v>
      </c>
      <c r="X111" s="102">
        <v>0</v>
      </c>
      <c r="Y111" s="102">
        <v>0</v>
      </c>
      <c r="Z111" s="102">
        <v>0</v>
      </c>
    </row>
    <row r="112" spans="2:26" ht="12.75" hidden="1" outlineLevel="1">
      <c r="B112" s="4" t="s">
        <v>45</v>
      </c>
      <c r="E112" s="305" t="s">
        <v>0</v>
      </c>
      <c r="F112" s="27"/>
      <c r="G112" s="102">
        <v>0</v>
      </c>
      <c r="H112" s="102">
        <v>0</v>
      </c>
      <c r="I112" s="102">
        <v>0</v>
      </c>
      <c r="J112" s="102">
        <v>0</v>
      </c>
      <c r="K112" s="102">
        <v>0</v>
      </c>
      <c r="L112" s="102">
        <v>0</v>
      </c>
      <c r="M112" s="102">
        <v>0</v>
      </c>
      <c r="N112" s="102">
        <v>0</v>
      </c>
      <c r="O112" s="102">
        <v>0</v>
      </c>
      <c r="P112" s="102">
        <v>0</v>
      </c>
      <c r="Q112" s="102">
        <v>0</v>
      </c>
      <c r="R112" s="102">
        <v>0</v>
      </c>
      <c r="S112" s="102">
        <v>0</v>
      </c>
      <c r="T112" s="102">
        <v>0</v>
      </c>
      <c r="U112" s="102">
        <v>0</v>
      </c>
      <c r="V112" s="102">
        <v>0</v>
      </c>
      <c r="W112" s="102">
        <v>0</v>
      </c>
      <c r="X112" s="102">
        <v>0</v>
      </c>
      <c r="Y112" s="102">
        <v>0</v>
      </c>
      <c r="Z112" s="102">
        <v>0</v>
      </c>
    </row>
    <row r="113" spans="2:26" ht="12.75" hidden="1" outlineLevel="2">
      <c r="B113" s="111"/>
      <c r="C113" s="132"/>
      <c r="D113" s="132"/>
      <c r="E113" s="305" t="s">
        <v>0</v>
      </c>
      <c r="F113" s="222"/>
      <c r="G113" s="168"/>
      <c r="H113" s="168">
        <v>0</v>
      </c>
      <c r="I113" s="168">
        <v>0</v>
      </c>
      <c r="J113" s="168">
        <v>0</v>
      </c>
      <c r="K113" s="168">
        <v>0</v>
      </c>
      <c r="L113" s="168">
        <v>0</v>
      </c>
      <c r="M113" s="168">
        <v>0</v>
      </c>
      <c r="N113" s="168">
        <v>0</v>
      </c>
      <c r="O113" s="168">
        <v>0</v>
      </c>
      <c r="P113" s="168">
        <v>0</v>
      </c>
      <c r="Q113" s="168">
        <v>0</v>
      </c>
      <c r="R113" s="168">
        <v>0</v>
      </c>
      <c r="S113" s="168">
        <v>0</v>
      </c>
      <c r="T113" s="168">
        <v>0</v>
      </c>
      <c r="U113" s="168">
        <v>0</v>
      </c>
      <c r="V113" s="168">
        <v>0</v>
      </c>
      <c r="W113" s="168">
        <v>0</v>
      </c>
      <c r="X113" s="168">
        <v>0</v>
      </c>
      <c r="Y113" s="168">
        <v>0</v>
      </c>
      <c r="Z113" s="168">
        <v>0</v>
      </c>
    </row>
    <row r="114" spans="2:26" ht="12.75" hidden="1" outlineLevel="1" collapsed="1">
      <c r="B114" s="4" t="s">
        <v>59</v>
      </c>
      <c r="E114" s="305" t="s">
        <v>0</v>
      </c>
      <c r="F114" s="27"/>
      <c r="G114" s="102">
        <v>0</v>
      </c>
      <c r="H114" s="102">
        <v>0</v>
      </c>
      <c r="I114" s="102">
        <v>0</v>
      </c>
      <c r="J114" s="102">
        <v>0</v>
      </c>
      <c r="K114" s="102">
        <v>0</v>
      </c>
      <c r="L114" s="102">
        <v>0</v>
      </c>
      <c r="M114" s="102">
        <v>0</v>
      </c>
      <c r="N114" s="102">
        <v>0</v>
      </c>
      <c r="O114" s="102">
        <v>0</v>
      </c>
      <c r="P114" s="102">
        <v>0</v>
      </c>
      <c r="Q114" s="102">
        <v>0</v>
      </c>
      <c r="R114" s="102">
        <v>0</v>
      </c>
      <c r="S114" s="102">
        <v>0</v>
      </c>
      <c r="T114" s="102">
        <v>0</v>
      </c>
      <c r="U114" s="102">
        <v>0</v>
      </c>
      <c r="V114" s="102">
        <v>0</v>
      </c>
      <c r="W114" s="102">
        <v>0</v>
      </c>
      <c r="X114" s="102">
        <v>0</v>
      </c>
      <c r="Y114" s="102">
        <v>0</v>
      </c>
      <c r="Z114" s="102">
        <v>0</v>
      </c>
    </row>
    <row r="115" spans="2:26" ht="12.75" hidden="1" outlineLevel="1">
      <c r="B115" s="2"/>
      <c r="E115" s="2"/>
      <c r="F115" s="27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98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 spans="2:26" ht="15" hidden="1" outlineLevel="1">
      <c r="B116" s="19"/>
      <c r="E116" s="2"/>
      <c r="F116" s="212" t="s">
        <v>49</v>
      </c>
      <c r="G116" s="213"/>
      <c r="H116" s="214">
        <v>0</v>
      </c>
      <c r="I116" s="210" t="s">
        <v>50</v>
      </c>
      <c r="J116" s="213"/>
      <c r="K116" s="214">
        <v>0</v>
      </c>
      <c r="L116" s="210" t="s">
        <v>45</v>
      </c>
      <c r="M116" s="213"/>
      <c r="N116" s="362">
        <v>0.08</v>
      </c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2:26" ht="15" hidden="1" outlineLevel="1">
      <c r="B117" s="19"/>
      <c r="E117" s="2"/>
      <c r="F117" s="215" t="s">
        <v>52</v>
      </c>
      <c r="G117" s="216"/>
      <c r="H117" s="217">
        <v>10</v>
      </c>
      <c r="I117" s="200" t="s">
        <v>53</v>
      </c>
      <c r="J117" s="216"/>
      <c r="K117" s="217">
        <v>10</v>
      </c>
      <c r="L117" s="200" t="s">
        <v>54</v>
      </c>
      <c r="M117" s="216"/>
      <c r="N117" s="363">
        <v>0.0025</v>
      </c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2:26" ht="12.75" hidden="1" outlineLevel="1">
      <c r="B118" s="4" t="s">
        <v>55</v>
      </c>
      <c r="E118" s="305" t="s">
        <v>0</v>
      </c>
      <c r="F118" s="197"/>
      <c r="G118" s="102">
        <v>0</v>
      </c>
      <c r="H118" s="102">
        <v>0</v>
      </c>
      <c r="I118" s="102">
        <v>0</v>
      </c>
      <c r="J118" s="102">
        <v>0</v>
      </c>
      <c r="K118" s="102">
        <v>0</v>
      </c>
      <c r="L118" s="102">
        <v>0</v>
      </c>
      <c r="M118" s="102">
        <v>0</v>
      </c>
      <c r="N118" s="102">
        <v>0</v>
      </c>
      <c r="O118" s="102">
        <v>0</v>
      </c>
      <c r="P118" s="102">
        <v>0</v>
      </c>
      <c r="Q118" s="102">
        <v>0</v>
      </c>
      <c r="R118" s="102">
        <v>0</v>
      </c>
      <c r="S118" s="102">
        <v>0</v>
      </c>
      <c r="T118" s="102">
        <v>0</v>
      </c>
      <c r="U118" s="102">
        <v>0</v>
      </c>
      <c r="V118" s="102">
        <v>0</v>
      </c>
      <c r="W118" s="102">
        <v>0</v>
      </c>
      <c r="X118" s="102">
        <v>0</v>
      </c>
      <c r="Y118" s="102">
        <v>0</v>
      </c>
      <c r="Z118" s="102">
        <v>0</v>
      </c>
    </row>
    <row r="119" spans="2:26" ht="12.75" hidden="1" outlineLevel="1">
      <c r="B119" s="4" t="s">
        <v>56</v>
      </c>
      <c r="E119" s="305" t="s">
        <v>0</v>
      </c>
      <c r="F119" s="197"/>
      <c r="G119" s="102">
        <v>0</v>
      </c>
      <c r="H119" s="102">
        <v>0</v>
      </c>
      <c r="I119" s="102">
        <v>0</v>
      </c>
      <c r="J119" s="102">
        <v>0</v>
      </c>
      <c r="K119" s="102">
        <v>0</v>
      </c>
      <c r="L119" s="102">
        <v>0</v>
      </c>
      <c r="M119" s="102">
        <v>0</v>
      </c>
      <c r="N119" s="102">
        <v>0</v>
      </c>
      <c r="O119" s="102">
        <v>0</v>
      </c>
      <c r="P119" s="102">
        <v>0</v>
      </c>
      <c r="Q119" s="102">
        <v>0</v>
      </c>
      <c r="R119" s="102">
        <v>0</v>
      </c>
      <c r="S119" s="102">
        <v>0</v>
      </c>
      <c r="T119" s="102">
        <v>0</v>
      </c>
      <c r="U119" s="102">
        <v>0</v>
      </c>
      <c r="V119" s="102">
        <v>0</v>
      </c>
      <c r="W119" s="102">
        <v>0</v>
      </c>
      <c r="X119" s="102">
        <v>0</v>
      </c>
      <c r="Y119" s="102">
        <v>0</v>
      </c>
      <c r="Z119" s="102">
        <v>0</v>
      </c>
    </row>
    <row r="120" spans="2:28" ht="12.75" hidden="1" outlineLevel="1">
      <c r="B120" s="4" t="s">
        <v>57</v>
      </c>
      <c r="E120" s="305" t="s">
        <v>0</v>
      </c>
      <c r="F120" s="27"/>
      <c r="G120" s="102">
        <v>0</v>
      </c>
      <c r="H120" s="102">
        <v>0</v>
      </c>
      <c r="I120" s="102">
        <v>0</v>
      </c>
      <c r="J120" s="102">
        <v>0</v>
      </c>
      <c r="K120" s="102">
        <v>0</v>
      </c>
      <c r="L120" s="102">
        <v>0</v>
      </c>
      <c r="M120" s="102">
        <v>0</v>
      </c>
      <c r="N120" s="102">
        <v>0</v>
      </c>
      <c r="O120" s="102">
        <v>0</v>
      </c>
      <c r="P120" s="102">
        <v>0</v>
      </c>
      <c r="Q120" s="102">
        <v>0</v>
      </c>
      <c r="R120" s="102">
        <v>0</v>
      </c>
      <c r="S120" s="102">
        <v>0</v>
      </c>
      <c r="T120" s="102">
        <v>0</v>
      </c>
      <c r="U120" s="102">
        <v>0</v>
      </c>
      <c r="V120" s="102">
        <v>0</v>
      </c>
      <c r="W120" s="102">
        <v>0</v>
      </c>
      <c r="X120" s="102">
        <v>0</v>
      </c>
      <c r="Y120" s="102">
        <v>0</v>
      </c>
      <c r="Z120" s="102">
        <v>0</v>
      </c>
      <c r="AA120" s="49"/>
      <c r="AB120" s="49"/>
    </row>
    <row r="121" spans="2:28" ht="12.75" hidden="1" outlineLevel="1">
      <c r="B121" s="4" t="s">
        <v>58</v>
      </c>
      <c r="E121" s="305" t="s">
        <v>0</v>
      </c>
      <c r="F121" s="27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49"/>
      <c r="AB121" s="49"/>
    </row>
    <row r="122" spans="2:28" ht="12.75" hidden="1" outlineLevel="1">
      <c r="B122" s="4" t="s">
        <v>45</v>
      </c>
      <c r="E122" s="305" t="s">
        <v>0</v>
      </c>
      <c r="F122" s="27"/>
      <c r="G122" s="102">
        <v>0</v>
      </c>
      <c r="H122" s="102">
        <v>0</v>
      </c>
      <c r="I122" s="102">
        <v>0</v>
      </c>
      <c r="J122" s="102">
        <v>0</v>
      </c>
      <c r="K122" s="102">
        <v>0</v>
      </c>
      <c r="L122" s="102">
        <v>0</v>
      </c>
      <c r="M122" s="102">
        <v>0</v>
      </c>
      <c r="N122" s="102">
        <v>0</v>
      </c>
      <c r="O122" s="102">
        <v>0</v>
      </c>
      <c r="P122" s="102">
        <v>0</v>
      </c>
      <c r="Q122" s="102">
        <v>0</v>
      </c>
      <c r="R122" s="102">
        <v>0</v>
      </c>
      <c r="S122" s="102">
        <v>0</v>
      </c>
      <c r="T122" s="102">
        <v>0</v>
      </c>
      <c r="U122" s="102">
        <v>0</v>
      </c>
      <c r="V122" s="102">
        <v>0</v>
      </c>
      <c r="W122" s="102">
        <v>0</v>
      </c>
      <c r="X122" s="102">
        <v>0</v>
      </c>
      <c r="Y122" s="102">
        <v>0</v>
      </c>
      <c r="Z122" s="102">
        <v>0</v>
      </c>
      <c r="AA122" s="49"/>
      <c r="AB122" s="49"/>
    </row>
    <row r="123" spans="2:28" ht="12.75" hidden="1" outlineLevel="2">
      <c r="B123" s="111"/>
      <c r="C123" s="132"/>
      <c r="D123" s="132"/>
      <c r="E123" s="305" t="s">
        <v>0</v>
      </c>
      <c r="F123" s="222"/>
      <c r="G123" s="168"/>
      <c r="H123" s="168">
        <v>0</v>
      </c>
      <c r="I123" s="168">
        <v>0</v>
      </c>
      <c r="J123" s="168">
        <v>0</v>
      </c>
      <c r="K123" s="168">
        <v>0</v>
      </c>
      <c r="L123" s="168">
        <v>0</v>
      </c>
      <c r="M123" s="168">
        <v>0</v>
      </c>
      <c r="N123" s="168">
        <v>0</v>
      </c>
      <c r="O123" s="168">
        <v>0</v>
      </c>
      <c r="P123" s="168">
        <v>0</v>
      </c>
      <c r="Q123" s="168">
        <v>0</v>
      </c>
      <c r="R123" s="168">
        <v>0</v>
      </c>
      <c r="S123" s="168">
        <v>0</v>
      </c>
      <c r="T123" s="168">
        <v>0</v>
      </c>
      <c r="U123" s="168">
        <v>0</v>
      </c>
      <c r="V123" s="168">
        <v>0</v>
      </c>
      <c r="W123" s="168">
        <v>0</v>
      </c>
      <c r="X123" s="168">
        <v>0</v>
      </c>
      <c r="Y123" s="168">
        <v>0</v>
      </c>
      <c r="Z123" s="168">
        <v>0</v>
      </c>
      <c r="AA123" s="49"/>
      <c r="AB123" s="49"/>
    </row>
    <row r="124" spans="2:28" ht="12.75" hidden="1" outlineLevel="1" collapsed="1">
      <c r="B124" s="4" t="s">
        <v>59</v>
      </c>
      <c r="E124" s="305" t="s">
        <v>0</v>
      </c>
      <c r="F124" s="27"/>
      <c r="G124" s="102">
        <v>0</v>
      </c>
      <c r="H124" s="102">
        <v>0</v>
      </c>
      <c r="I124" s="102">
        <v>0</v>
      </c>
      <c r="J124" s="102">
        <v>0</v>
      </c>
      <c r="K124" s="102">
        <v>0</v>
      </c>
      <c r="L124" s="102">
        <v>0</v>
      </c>
      <c r="M124" s="102">
        <v>0</v>
      </c>
      <c r="N124" s="102">
        <v>0</v>
      </c>
      <c r="O124" s="102">
        <v>0</v>
      </c>
      <c r="P124" s="102">
        <v>0</v>
      </c>
      <c r="Q124" s="102">
        <v>0</v>
      </c>
      <c r="R124" s="102">
        <v>0</v>
      </c>
      <c r="S124" s="102">
        <v>0</v>
      </c>
      <c r="T124" s="102">
        <v>0</v>
      </c>
      <c r="U124" s="102">
        <v>0</v>
      </c>
      <c r="V124" s="102">
        <v>0</v>
      </c>
      <c r="W124" s="102">
        <v>0</v>
      </c>
      <c r="X124" s="102">
        <v>0</v>
      </c>
      <c r="Y124" s="102">
        <v>0</v>
      </c>
      <c r="Z124" s="102">
        <v>0</v>
      </c>
      <c r="AA124" s="49"/>
      <c r="AB124" s="49"/>
    </row>
    <row r="125" spans="2:28" ht="12.75" hidden="1" outlineLevel="1">
      <c r="B125" s="4"/>
      <c r="E125" s="305"/>
      <c r="F125" s="27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49"/>
      <c r="AB125" s="49"/>
    </row>
    <row r="126" spans="2:28" ht="15" hidden="1" outlineLevel="1">
      <c r="B126" s="19" t="s">
        <v>61</v>
      </c>
      <c r="E126" s="2"/>
      <c r="F126" s="212" t="s">
        <v>49</v>
      </c>
      <c r="G126" s="213"/>
      <c r="H126" s="214">
        <v>0</v>
      </c>
      <c r="I126" s="210" t="s">
        <v>50</v>
      </c>
      <c r="J126" s="213"/>
      <c r="K126" s="214">
        <v>0</v>
      </c>
      <c r="L126" s="210" t="s">
        <v>45</v>
      </c>
      <c r="M126" s="213"/>
      <c r="N126" s="362">
        <v>0.12</v>
      </c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  <c r="AA126" s="49"/>
      <c r="AB126" s="49"/>
    </row>
    <row r="127" spans="2:28" ht="15" hidden="1" outlineLevel="1">
      <c r="B127" s="19"/>
      <c r="E127" s="2"/>
      <c r="F127" s="215" t="s">
        <v>52</v>
      </c>
      <c r="G127" s="216"/>
      <c r="H127" s="217">
        <v>10</v>
      </c>
      <c r="I127" s="200" t="s">
        <v>53</v>
      </c>
      <c r="J127" s="216"/>
      <c r="K127" s="217">
        <v>10</v>
      </c>
      <c r="L127" s="200" t="s">
        <v>54</v>
      </c>
      <c r="M127" s="216"/>
      <c r="N127" s="363">
        <v>0.0025</v>
      </c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  <c r="AA127" s="49"/>
      <c r="AB127" s="49"/>
    </row>
    <row r="128" spans="2:28" ht="12.75" hidden="1" outlineLevel="1">
      <c r="B128" s="4" t="s">
        <v>55</v>
      </c>
      <c r="E128" s="305" t="s">
        <v>0</v>
      </c>
      <c r="F128" s="197"/>
      <c r="G128" s="102">
        <v>0</v>
      </c>
      <c r="H128" s="102">
        <v>0</v>
      </c>
      <c r="I128" s="102">
        <v>0</v>
      </c>
      <c r="J128" s="102">
        <v>0</v>
      </c>
      <c r="K128" s="102">
        <v>0</v>
      </c>
      <c r="L128" s="102">
        <v>0</v>
      </c>
      <c r="M128" s="102">
        <v>0</v>
      </c>
      <c r="N128" s="102">
        <v>0</v>
      </c>
      <c r="O128" s="102">
        <v>0</v>
      </c>
      <c r="P128" s="102">
        <v>0</v>
      </c>
      <c r="Q128" s="102">
        <v>0</v>
      </c>
      <c r="R128" s="102">
        <v>0</v>
      </c>
      <c r="S128" s="102">
        <v>0</v>
      </c>
      <c r="T128" s="102">
        <v>0</v>
      </c>
      <c r="U128" s="102">
        <v>0</v>
      </c>
      <c r="V128" s="102">
        <v>0</v>
      </c>
      <c r="W128" s="102">
        <v>0</v>
      </c>
      <c r="X128" s="102">
        <v>0</v>
      </c>
      <c r="Y128" s="102">
        <v>0</v>
      </c>
      <c r="Z128" s="102">
        <v>0</v>
      </c>
      <c r="AA128" s="49"/>
      <c r="AB128" s="49"/>
    </row>
    <row r="129" spans="2:28" ht="12.75" hidden="1" outlineLevel="1">
      <c r="B129" s="4" t="s">
        <v>56</v>
      </c>
      <c r="E129" s="305" t="s">
        <v>0</v>
      </c>
      <c r="F129" s="197"/>
      <c r="G129" s="102">
        <v>0</v>
      </c>
      <c r="H129" s="102">
        <v>0</v>
      </c>
      <c r="I129" s="102">
        <v>0</v>
      </c>
      <c r="J129" s="102">
        <v>0</v>
      </c>
      <c r="K129" s="102">
        <v>0</v>
      </c>
      <c r="L129" s="102">
        <v>0</v>
      </c>
      <c r="M129" s="102">
        <v>0</v>
      </c>
      <c r="N129" s="102">
        <v>0</v>
      </c>
      <c r="O129" s="102">
        <v>0</v>
      </c>
      <c r="P129" s="102">
        <v>0</v>
      </c>
      <c r="Q129" s="102">
        <v>0</v>
      </c>
      <c r="R129" s="102">
        <v>0</v>
      </c>
      <c r="S129" s="102">
        <v>0</v>
      </c>
      <c r="T129" s="102">
        <v>0</v>
      </c>
      <c r="U129" s="102">
        <v>0</v>
      </c>
      <c r="V129" s="102">
        <v>0</v>
      </c>
      <c r="W129" s="102">
        <v>0</v>
      </c>
      <c r="X129" s="102">
        <v>0</v>
      </c>
      <c r="Y129" s="102">
        <v>0</v>
      </c>
      <c r="Z129" s="102">
        <v>0</v>
      </c>
      <c r="AA129" s="49"/>
      <c r="AB129" s="49"/>
    </row>
    <row r="130" spans="2:28" ht="12.75" hidden="1" outlineLevel="1">
      <c r="B130" s="4" t="s">
        <v>57</v>
      </c>
      <c r="E130" s="305" t="s">
        <v>0</v>
      </c>
      <c r="F130" s="27"/>
      <c r="G130" s="102">
        <v>0</v>
      </c>
      <c r="H130" s="102">
        <v>0</v>
      </c>
      <c r="I130" s="102">
        <v>0</v>
      </c>
      <c r="J130" s="102">
        <v>0</v>
      </c>
      <c r="K130" s="102">
        <v>0</v>
      </c>
      <c r="L130" s="102">
        <v>0</v>
      </c>
      <c r="M130" s="102">
        <v>0</v>
      </c>
      <c r="N130" s="102">
        <v>0</v>
      </c>
      <c r="O130" s="102">
        <v>0</v>
      </c>
      <c r="P130" s="102">
        <v>0</v>
      </c>
      <c r="Q130" s="102">
        <v>0</v>
      </c>
      <c r="R130" s="102">
        <v>0</v>
      </c>
      <c r="S130" s="102">
        <v>0</v>
      </c>
      <c r="T130" s="102">
        <v>0</v>
      </c>
      <c r="U130" s="102">
        <v>0</v>
      </c>
      <c r="V130" s="102">
        <v>0</v>
      </c>
      <c r="W130" s="102">
        <v>0</v>
      </c>
      <c r="X130" s="102">
        <v>0</v>
      </c>
      <c r="Y130" s="102">
        <v>0</v>
      </c>
      <c r="Z130" s="102">
        <v>0</v>
      </c>
      <c r="AA130" s="49"/>
      <c r="AB130" s="49"/>
    </row>
    <row r="131" spans="2:28" ht="12.75" hidden="1" outlineLevel="1">
      <c r="B131" s="4" t="s">
        <v>58</v>
      </c>
      <c r="E131" s="305" t="s">
        <v>0</v>
      </c>
      <c r="F131" s="27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79"/>
      <c r="R131" s="102"/>
      <c r="S131" s="102"/>
      <c r="T131" s="102"/>
      <c r="U131" s="102"/>
      <c r="V131" s="102"/>
      <c r="W131" s="102"/>
      <c r="X131" s="102">
        <v>0</v>
      </c>
      <c r="Y131" s="102">
        <v>0</v>
      </c>
      <c r="Z131" s="102">
        <v>0</v>
      </c>
      <c r="AA131" s="49"/>
      <c r="AB131" s="49"/>
    </row>
    <row r="132" spans="2:28" ht="12.75" hidden="1" outlineLevel="1">
      <c r="B132" s="4" t="s">
        <v>45</v>
      </c>
      <c r="E132" s="305" t="s">
        <v>0</v>
      </c>
      <c r="F132" s="27"/>
      <c r="G132" s="102">
        <v>0</v>
      </c>
      <c r="H132" s="102">
        <v>0</v>
      </c>
      <c r="I132" s="102">
        <v>0</v>
      </c>
      <c r="J132" s="102">
        <v>0</v>
      </c>
      <c r="K132" s="102">
        <v>0</v>
      </c>
      <c r="L132" s="102">
        <v>0</v>
      </c>
      <c r="M132" s="102">
        <v>0</v>
      </c>
      <c r="N132" s="102">
        <v>0</v>
      </c>
      <c r="O132" s="102">
        <v>0</v>
      </c>
      <c r="P132" s="102">
        <v>0</v>
      </c>
      <c r="Q132" s="102">
        <v>0</v>
      </c>
      <c r="R132" s="102">
        <v>0</v>
      </c>
      <c r="S132" s="102">
        <v>0</v>
      </c>
      <c r="T132" s="102">
        <v>0</v>
      </c>
      <c r="U132" s="102">
        <v>0</v>
      </c>
      <c r="V132" s="102">
        <v>0</v>
      </c>
      <c r="W132" s="102">
        <v>0</v>
      </c>
      <c r="X132" s="102">
        <v>0</v>
      </c>
      <c r="Y132" s="102">
        <v>0</v>
      </c>
      <c r="Z132" s="102">
        <v>0</v>
      </c>
      <c r="AA132" s="49"/>
      <c r="AB132" s="49"/>
    </row>
    <row r="133" spans="2:28" ht="12.75" hidden="1" outlineLevel="2">
      <c r="B133" s="111"/>
      <c r="C133" s="132"/>
      <c r="D133" s="132"/>
      <c r="E133" s="305" t="s">
        <v>0</v>
      </c>
      <c r="F133" s="222"/>
      <c r="G133" s="168"/>
      <c r="H133" s="168">
        <v>0</v>
      </c>
      <c r="I133" s="168">
        <v>0</v>
      </c>
      <c r="J133" s="168">
        <v>0</v>
      </c>
      <c r="K133" s="168">
        <v>0</v>
      </c>
      <c r="L133" s="168">
        <v>0</v>
      </c>
      <c r="M133" s="168">
        <v>0</v>
      </c>
      <c r="N133" s="168">
        <v>0</v>
      </c>
      <c r="O133" s="168">
        <v>0</v>
      </c>
      <c r="P133" s="168">
        <v>0</v>
      </c>
      <c r="Q133" s="168">
        <v>0</v>
      </c>
      <c r="R133" s="168">
        <v>0</v>
      </c>
      <c r="S133" s="168">
        <v>0</v>
      </c>
      <c r="T133" s="168">
        <v>0</v>
      </c>
      <c r="U133" s="168">
        <v>0</v>
      </c>
      <c r="V133" s="168">
        <v>0</v>
      </c>
      <c r="W133" s="168">
        <v>0</v>
      </c>
      <c r="X133" s="168">
        <v>0</v>
      </c>
      <c r="Y133" s="168">
        <v>0</v>
      </c>
      <c r="Z133" s="168">
        <v>0</v>
      </c>
      <c r="AA133" s="49"/>
      <c r="AB133" s="49"/>
    </row>
    <row r="134" spans="2:28" ht="12.75" hidden="1" outlineLevel="1" collapsed="1">
      <c r="B134" s="4" t="s">
        <v>59</v>
      </c>
      <c r="E134" s="305" t="s">
        <v>0</v>
      </c>
      <c r="F134" s="27"/>
      <c r="G134" s="102">
        <v>0</v>
      </c>
      <c r="H134" s="102">
        <v>0</v>
      </c>
      <c r="I134" s="102">
        <v>0</v>
      </c>
      <c r="J134" s="102">
        <v>0</v>
      </c>
      <c r="K134" s="102">
        <v>0</v>
      </c>
      <c r="L134" s="102">
        <v>0</v>
      </c>
      <c r="M134" s="102">
        <v>0</v>
      </c>
      <c r="N134" s="102">
        <v>0</v>
      </c>
      <c r="O134" s="102">
        <v>0</v>
      </c>
      <c r="P134" s="102">
        <v>0</v>
      </c>
      <c r="Q134" s="102">
        <v>0</v>
      </c>
      <c r="R134" s="102">
        <v>0</v>
      </c>
      <c r="S134" s="102">
        <v>0</v>
      </c>
      <c r="T134" s="102">
        <v>0</v>
      </c>
      <c r="U134" s="102">
        <v>0</v>
      </c>
      <c r="V134" s="102">
        <v>0</v>
      </c>
      <c r="W134" s="102">
        <v>0</v>
      </c>
      <c r="X134" s="102">
        <v>0</v>
      </c>
      <c r="Y134" s="102">
        <v>0</v>
      </c>
      <c r="Z134" s="102">
        <v>0</v>
      </c>
      <c r="AA134" s="49"/>
      <c r="AB134" s="49"/>
    </row>
    <row r="135" spans="2:28" ht="12.75" hidden="1" outlineLevel="1">
      <c r="B135" s="2"/>
      <c r="E135" s="2"/>
      <c r="F135" s="27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79"/>
      <c r="R135" s="102"/>
      <c r="S135" s="102"/>
      <c r="T135" s="102"/>
      <c r="U135" s="102"/>
      <c r="V135" s="102"/>
      <c r="W135" s="102"/>
      <c r="X135" s="102"/>
      <c r="Y135" s="102"/>
      <c r="Z135" s="102"/>
      <c r="AA135" s="49"/>
      <c r="AB135" s="49"/>
    </row>
    <row r="136" spans="2:26" ht="12.75" hidden="1" outlineLevel="1">
      <c r="B136" s="4" t="s">
        <v>60</v>
      </c>
      <c r="E136" s="305" t="s">
        <v>0</v>
      </c>
      <c r="F136" s="27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79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2:26" ht="12.75" hidden="1" outlineLevel="1" collapsed="1">
      <c r="B137" s="2"/>
      <c r="E137" s="2"/>
      <c r="F137" s="27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79"/>
      <c r="R137" s="102"/>
      <c r="S137" s="102"/>
      <c r="T137" s="102"/>
      <c r="U137" s="102"/>
      <c r="V137" s="102"/>
      <c r="W137" s="102"/>
      <c r="X137" s="102"/>
      <c r="Y137" s="102"/>
      <c r="Z137" s="102"/>
    </row>
    <row r="138" spans="2:26" ht="12.75" hidden="1" outlineLevel="1">
      <c r="B138" s="19" t="s">
        <v>223</v>
      </c>
      <c r="E138" s="2"/>
      <c r="F138" s="27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79"/>
      <c r="R138" s="102"/>
      <c r="S138" s="102"/>
      <c r="T138" s="102"/>
      <c r="U138" s="102"/>
      <c r="V138" s="102"/>
      <c r="W138" s="102"/>
      <c r="X138" s="102"/>
      <c r="Y138" s="102"/>
      <c r="Z138" s="102"/>
    </row>
    <row r="139" spans="2:26" ht="12.75" hidden="1" outlineLevel="1">
      <c r="B139" s="4" t="s">
        <v>57</v>
      </c>
      <c r="E139" s="305" t="s">
        <v>168</v>
      </c>
      <c r="F139" s="27">
        <v>0</v>
      </c>
      <c r="G139" s="79">
        <v>0.66306762918</v>
      </c>
      <c r="H139" s="79">
        <v>5.613972593724</v>
      </c>
      <c r="I139" s="79">
        <v>10.181771816964</v>
      </c>
      <c r="J139" s="79">
        <v>14.749571040204</v>
      </c>
      <c r="K139" s="79">
        <v>14.749571040204</v>
      </c>
      <c r="L139" s="79">
        <v>14.749571040204</v>
      </c>
      <c r="M139" s="79">
        <v>14.749571040204</v>
      </c>
      <c r="N139" s="79">
        <v>14.749571040204</v>
      </c>
      <c r="O139" s="79">
        <v>14.749571040204</v>
      </c>
      <c r="P139" s="79">
        <v>14.749571040204</v>
      </c>
      <c r="Q139" s="79">
        <v>14.749571040204</v>
      </c>
      <c r="R139" s="79">
        <v>14.749571040204</v>
      </c>
      <c r="S139" s="79">
        <v>14.749571040204</v>
      </c>
      <c r="T139" s="79">
        <v>14.749571040204</v>
      </c>
      <c r="U139" s="79">
        <v>14.749571040204</v>
      </c>
      <c r="V139" s="79">
        <v>14.749571040204</v>
      </c>
      <c r="W139" s="79">
        <v>14.749571040204</v>
      </c>
      <c r="X139" s="79">
        <v>14.749571040204</v>
      </c>
      <c r="Y139" s="79">
        <v>14.749571040204</v>
      </c>
      <c r="Z139" s="79">
        <v>14.749571040204</v>
      </c>
    </row>
    <row r="140" spans="2:26" ht="12.75" hidden="1" outlineLevel="1">
      <c r="B140" s="4" t="s">
        <v>224</v>
      </c>
      <c r="E140" s="305" t="s">
        <v>168</v>
      </c>
      <c r="F140" s="27">
        <v>0</v>
      </c>
      <c r="G140" s="79">
        <v>0</v>
      </c>
      <c r="H140" s="79">
        <v>0</v>
      </c>
      <c r="I140" s="79">
        <v>0</v>
      </c>
      <c r="J140" s="79">
        <v>0</v>
      </c>
      <c r="K140" s="79">
        <v>0</v>
      </c>
      <c r="L140" s="79">
        <v>0</v>
      </c>
      <c r="M140" s="79">
        <v>0</v>
      </c>
      <c r="N140" s="79">
        <v>0</v>
      </c>
      <c r="O140" s="79">
        <v>0</v>
      </c>
      <c r="P140" s="79">
        <v>0</v>
      </c>
      <c r="Q140" s="79">
        <v>0.022102254305999998</v>
      </c>
      <c r="R140" s="79">
        <v>0.2092346740968</v>
      </c>
      <c r="S140" s="79">
        <v>0.5486270679956</v>
      </c>
      <c r="T140" s="79">
        <v>1.0402794360024</v>
      </c>
      <c r="U140" s="79">
        <v>1.5319318040091998</v>
      </c>
      <c r="V140" s="79">
        <v>2.0235841720159997</v>
      </c>
      <c r="W140" s="79">
        <v>2.5152365400227996</v>
      </c>
      <c r="X140" s="79">
        <v>3.0068889080295995</v>
      </c>
      <c r="Y140" s="79">
        <v>3.4985412760363994</v>
      </c>
      <c r="Z140" s="79">
        <v>3.9901936440431993</v>
      </c>
    </row>
    <row r="141" spans="2:26" ht="12.75" hidden="1" outlineLevel="1">
      <c r="B141" s="4" t="s">
        <v>45</v>
      </c>
      <c r="E141" s="305" t="s">
        <v>168</v>
      </c>
      <c r="F141" s="27">
        <v>0</v>
      </c>
      <c r="G141" s="79">
        <v>0.3517942143705</v>
      </c>
      <c r="H141" s="79">
        <v>0.22802159025690003</v>
      </c>
      <c r="I141" s="79">
        <v>0.11382660967590003</v>
      </c>
      <c r="J141" s="79">
        <v>0</v>
      </c>
      <c r="K141" s="79">
        <v>0.36873927600510004</v>
      </c>
      <c r="L141" s="79">
        <v>0.36873927600510004</v>
      </c>
      <c r="M141" s="79">
        <v>0.36873927600510004</v>
      </c>
      <c r="N141" s="79">
        <v>0.36873927600510004</v>
      </c>
      <c r="O141" s="79">
        <v>0.36873927600510004</v>
      </c>
      <c r="P141" s="79">
        <v>0.36873927600510004</v>
      </c>
      <c r="Q141" s="79">
        <v>0.36873927600510004</v>
      </c>
      <c r="R141" s="79">
        <v>0.36818671964745</v>
      </c>
      <c r="S141" s="79">
        <v>0.36350840915268</v>
      </c>
      <c r="T141" s="79">
        <v>0.35502359930521</v>
      </c>
      <c r="U141" s="79">
        <v>0.34273229010504</v>
      </c>
      <c r="V141" s="79">
        <v>0.33044098090487</v>
      </c>
      <c r="W141" s="79">
        <v>0.31814967170470004</v>
      </c>
      <c r="X141" s="79">
        <v>0.30585836250453</v>
      </c>
      <c r="Y141" s="79">
        <v>0.29356705330436</v>
      </c>
      <c r="Z141" s="79">
        <v>0.28127574410419004</v>
      </c>
    </row>
    <row r="142" spans="2:26" ht="12.75" hidden="1" outlineLevel="1">
      <c r="B142" s="2"/>
      <c r="E142" s="2"/>
      <c r="F142" s="27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79"/>
      <c r="R142" s="102"/>
      <c r="S142" s="102"/>
      <c r="T142" s="102"/>
      <c r="U142" s="102"/>
      <c r="V142" s="102"/>
      <c r="W142" s="102"/>
      <c r="X142" s="102"/>
      <c r="Y142" s="102"/>
      <c r="Z142" s="102"/>
    </row>
    <row r="143" spans="2:26" ht="12.75" hidden="1" outlineLevel="1">
      <c r="B143" s="4" t="s">
        <v>225</v>
      </c>
      <c r="E143" s="305" t="s">
        <v>168</v>
      </c>
      <c r="F143" s="27">
        <v>0</v>
      </c>
      <c r="G143" s="102">
        <v>0.165356282295</v>
      </c>
      <c r="H143" s="105">
        <v>0.165356282295</v>
      </c>
      <c r="I143" s="105">
        <v>0.165356282295</v>
      </c>
      <c r="J143" s="105">
        <v>0.165356282295</v>
      </c>
      <c r="K143" s="105">
        <v>0.165356282295</v>
      </c>
      <c r="L143" s="105">
        <v>0.165356282295</v>
      </c>
      <c r="M143" s="105">
        <v>0.165356282295</v>
      </c>
      <c r="N143" s="105">
        <v>0.165356282295</v>
      </c>
      <c r="O143" s="105">
        <v>0.165356282295</v>
      </c>
      <c r="P143" s="105">
        <v>0.165356282295</v>
      </c>
      <c r="Q143" s="106">
        <v>0.165356282295</v>
      </c>
      <c r="R143" s="105">
        <v>0.165356282295</v>
      </c>
      <c r="S143" s="105">
        <v>0.165356282295</v>
      </c>
      <c r="T143" s="105">
        <v>0.165356282295</v>
      </c>
      <c r="U143" s="102">
        <v>0.165356282295</v>
      </c>
      <c r="V143" s="102">
        <v>0.165356282295</v>
      </c>
      <c r="W143" s="105">
        <v>0.165356282295</v>
      </c>
      <c r="X143" s="105">
        <v>0.165356282295</v>
      </c>
      <c r="Y143" s="105">
        <v>0.165356282295</v>
      </c>
      <c r="Z143" s="105">
        <v>0.165356282295</v>
      </c>
    </row>
    <row r="144" spans="2:26" ht="12.75" hidden="1" outlineLevel="1">
      <c r="B144" s="1"/>
      <c r="C144" s="1"/>
      <c r="D144" s="1"/>
      <c r="E144" s="1"/>
      <c r="F144" s="211"/>
      <c r="G144" s="211"/>
      <c r="H144" s="211"/>
      <c r="I144" s="211"/>
      <c r="J144" s="211"/>
      <c r="K144" s="211"/>
      <c r="L144" s="211"/>
      <c r="M144" s="211"/>
      <c r="N144" s="211"/>
      <c r="O144" s="211"/>
      <c r="P144" s="211"/>
      <c r="Q144" s="211"/>
      <c r="R144" s="211"/>
      <c r="S144" s="211"/>
      <c r="T144" s="211"/>
      <c r="U144" s="198"/>
      <c r="V144" s="198"/>
      <c r="W144" s="211"/>
      <c r="X144" s="211"/>
      <c r="Y144" s="211"/>
      <c r="Z144" s="211"/>
    </row>
    <row r="145" spans="6:26" ht="12.75" hidden="1" outlineLevel="1">
      <c r="F145" s="199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99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 spans="6:26" ht="7.5" customHeight="1" collapsed="1">
      <c r="F146" s="199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99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 spans="2:26" ht="18">
      <c r="B147" s="175" t="s">
        <v>204</v>
      </c>
      <c r="F147" s="125"/>
      <c r="G147" s="201"/>
      <c r="H147" s="125"/>
      <c r="I147" s="125"/>
      <c r="J147" s="202"/>
      <c r="K147" s="201"/>
      <c r="L147" s="202"/>
      <c r="M147" s="202"/>
      <c r="N147" s="202"/>
      <c r="O147" s="202"/>
      <c r="P147" s="202" t="s">
        <v>167</v>
      </c>
      <c r="Q147" s="202"/>
      <c r="R147" s="201"/>
      <c r="S147" s="125"/>
      <c r="T147" s="125"/>
      <c r="U147" s="202"/>
      <c r="V147" s="201"/>
      <c r="W147" s="202"/>
      <c r="X147" s="202"/>
      <c r="Y147" s="202"/>
      <c r="Z147" s="202"/>
    </row>
    <row r="148" spans="6:26" ht="12.75">
      <c r="F148" s="125"/>
      <c r="G148" s="125"/>
      <c r="H148" s="125"/>
      <c r="I148" s="125"/>
      <c r="J148" s="125"/>
      <c r="K148" s="125"/>
      <c r="L148" s="125"/>
      <c r="M148" s="125"/>
      <c r="N148" s="125"/>
      <c r="O148" s="200"/>
      <c r="P148" s="200"/>
      <c r="Q148" s="200"/>
      <c r="R148" s="125"/>
      <c r="S148" s="125"/>
      <c r="T148" s="200"/>
      <c r="U148" s="200"/>
      <c r="V148" s="200"/>
      <c r="W148" s="200"/>
      <c r="X148" s="125"/>
      <c r="Y148" s="125"/>
      <c r="Z148" s="200"/>
    </row>
    <row r="149" spans="2:26" ht="12.75">
      <c r="B149" s="8"/>
      <c r="C149" s="9"/>
      <c r="D149" s="9"/>
      <c r="E149" s="56"/>
      <c r="F149" s="204"/>
      <c r="G149" s="205"/>
      <c r="H149" s="205"/>
      <c r="I149" s="205"/>
      <c r="J149" s="205"/>
      <c r="K149" s="205"/>
      <c r="L149" s="205"/>
      <c r="M149" s="205"/>
      <c r="N149" s="205"/>
      <c r="O149" s="205"/>
      <c r="P149" s="205"/>
      <c r="Q149" s="205"/>
      <c r="R149" s="205"/>
      <c r="S149" s="205"/>
      <c r="T149" s="205"/>
      <c r="U149" s="205"/>
      <c r="V149" s="205"/>
      <c r="W149" s="205"/>
      <c r="X149" s="205"/>
      <c r="Y149" s="205"/>
      <c r="Z149" s="206"/>
    </row>
    <row r="150" spans="2:26" ht="12.75">
      <c r="B150" s="35" t="s">
        <v>2</v>
      </c>
      <c r="C150" s="154"/>
      <c r="D150" s="154"/>
      <c r="E150" s="57" t="s">
        <v>0</v>
      </c>
      <c r="F150" s="228">
        <v>2005</v>
      </c>
      <c r="G150" s="229">
        <v>2006</v>
      </c>
      <c r="H150" s="229">
        <v>2007</v>
      </c>
      <c r="I150" s="229">
        <v>2008</v>
      </c>
      <c r="J150" s="229">
        <v>2009</v>
      </c>
      <c r="K150" s="229">
        <v>2010</v>
      </c>
      <c r="L150" s="229">
        <v>2011</v>
      </c>
      <c r="M150" s="229">
        <v>2012</v>
      </c>
      <c r="N150" s="229">
        <v>2013</v>
      </c>
      <c r="O150" s="229">
        <v>2014</v>
      </c>
      <c r="P150" s="229">
        <v>2015</v>
      </c>
      <c r="Q150" s="229">
        <v>2016</v>
      </c>
      <c r="R150" s="229">
        <v>2017</v>
      </c>
      <c r="S150" s="229">
        <v>2018</v>
      </c>
      <c r="T150" s="229">
        <v>2019</v>
      </c>
      <c r="U150" s="229">
        <v>2020</v>
      </c>
      <c r="V150" s="229">
        <v>2021</v>
      </c>
      <c r="W150" s="229">
        <v>2022</v>
      </c>
      <c r="X150" s="229">
        <v>2023</v>
      </c>
      <c r="Y150" s="229">
        <v>2024</v>
      </c>
      <c r="Z150" s="230">
        <v>2025</v>
      </c>
    </row>
    <row r="151" spans="2:26" ht="12.75">
      <c r="B151" s="10"/>
      <c r="C151" s="99"/>
      <c r="D151" s="99"/>
      <c r="E151" s="96"/>
      <c r="F151" s="207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9"/>
    </row>
    <row r="152" spans="2:26" ht="12.75">
      <c r="B152" s="13" t="s">
        <v>62</v>
      </c>
      <c r="C152" s="1"/>
      <c r="D152" s="68"/>
      <c r="E152" s="56"/>
      <c r="F152" s="204"/>
      <c r="G152" s="205"/>
      <c r="H152" s="205"/>
      <c r="I152" s="205"/>
      <c r="J152" s="205"/>
      <c r="K152" s="205"/>
      <c r="L152" s="205"/>
      <c r="M152" s="205"/>
      <c r="N152" s="205"/>
      <c r="O152" s="205"/>
      <c r="P152" s="205"/>
      <c r="Q152" s="205"/>
      <c r="R152" s="205"/>
      <c r="S152" s="205"/>
      <c r="T152" s="205"/>
      <c r="U152" s="205"/>
      <c r="V152" s="205"/>
      <c r="W152" s="205"/>
      <c r="X152" s="205"/>
      <c r="Y152" s="205"/>
      <c r="Z152" s="206"/>
    </row>
    <row r="153" spans="2:26" ht="12.75">
      <c r="B153" s="4" t="s">
        <v>63</v>
      </c>
      <c r="D153" s="34"/>
      <c r="E153" s="51" t="s">
        <v>168</v>
      </c>
      <c r="F153" s="27"/>
      <c r="G153" s="77">
        <v>0</v>
      </c>
      <c r="H153" s="77">
        <v>0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>
        <v>0</v>
      </c>
      <c r="U153" s="77">
        <v>0</v>
      </c>
      <c r="V153" s="77">
        <v>0</v>
      </c>
      <c r="W153" s="77">
        <v>0</v>
      </c>
      <c r="X153" s="77">
        <v>0</v>
      </c>
      <c r="Y153" s="77">
        <v>0</v>
      </c>
      <c r="Z153" s="82">
        <v>0</v>
      </c>
    </row>
    <row r="154" spans="2:26" ht="12.75">
      <c r="B154" s="4" t="s">
        <v>64</v>
      </c>
      <c r="D154" s="34"/>
      <c r="E154" s="51" t="s">
        <v>168</v>
      </c>
      <c r="F154" s="27"/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0</v>
      </c>
      <c r="T154" s="77">
        <v>0</v>
      </c>
      <c r="U154" s="77">
        <v>0</v>
      </c>
      <c r="V154" s="77">
        <v>0</v>
      </c>
      <c r="W154" s="77">
        <v>0</v>
      </c>
      <c r="X154" s="77">
        <v>0</v>
      </c>
      <c r="Y154" s="77">
        <v>0</v>
      </c>
      <c r="Z154" s="82">
        <v>0</v>
      </c>
    </row>
    <row r="155" spans="2:26" ht="4.5" customHeight="1">
      <c r="B155" s="10"/>
      <c r="D155" s="34"/>
      <c r="E155" s="58"/>
      <c r="F155" s="27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83"/>
    </row>
    <row r="156" spans="2:26" ht="12.75">
      <c r="B156" s="19" t="s">
        <v>65</v>
      </c>
      <c r="D156" s="34"/>
      <c r="E156" s="58"/>
      <c r="F156" s="27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83"/>
    </row>
    <row r="157" spans="2:26" ht="12.75">
      <c r="B157" s="19" t="s">
        <v>171</v>
      </c>
      <c r="D157" s="34"/>
      <c r="E157" s="58"/>
      <c r="F157" s="27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83"/>
    </row>
    <row r="158" spans="2:48" ht="12.75">
      <c r="B158" s="4" t="s">
        <v>66</v>
      </c>
      <c r="D158" s="34"/>
      <c r="E158" s="51" t="s">
        <v>168</v>
      </c>
      <c r="F158" s="27"/>
      <c r="G158" s="77">
        <v>0.36837090510000003</v>
      </c>
      <c r="H158" s="77">
        <v>0.36837090510000003</v>
      </c>
      <c r="I158" s="77">
        <v>0.36837090510000003</v>
      </c>
      <c r="J158" s="77">
        <v>0.36873927600510004</v>
      </c>
      <c r="K158" s="77">
        <v>0.36873927600510004</v>
      </c>
      <c r="L158" s="77">
        <v>0.36873927600510004</v>
      </c>
      <c r="M158" s="77">
        <v>0.36873927600510004</v>
      </c>
      <c r="N158" s="77">
        <v>0.36873927600510004</v>
      </c>
      <c r="O158" s="77">
        <v>0.36873927600510004</v>
      </c>
      <c r="P158" s="77">
        <v>0.36873927600510004</v>
      </c>
      <c r="Q158" s="77">
        <v>0.36873927600510004</v>
      </c>
      <c r="R158" s="77">
        <v>0.36818671964745</v>
      </c>
      <c r="S158" s="77">
        <v>0.36350840915268</v>
      </c>
      <c r="T158" s="77">
        <v>0.35502359930521</v>
      </c>
      <c r="U158" s="77">
        <v>0.34273229010504</v>
      </c>
      <c r="V158" s="77">
        <v>0.33044098090487</v>
      </c>
      <c r="W158" s="77">
        <v>0.31814967170470004</v>
      </c>
      <c r="X158" s="77">
        <v>0.30585836250453</v>
      </c>
      <c r="Y158" s="77">
        <v>0.29356705330436</v>
      </c>
      <c r="Z158" s="82">
        <v>0.28127574410419004</v>
      </c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</row>
    <row r="159" spans="2:48" ht="12.75">
      <c r="B159" s="4" t="s">
        <v>67</v>
      </c>
      <c r="D159" s="34"/>
      <c r="E159" s="51" t="s">
        <v>168</v>
      </c>
      <c r="F159" s="27"/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0</v>
      </c>
      <c r="S159" s="77">
        <v>0</v>
      </c>
      <c r="T159" s="77">
        <v>0</v>
      </c>
      <c r="U159" s="77">
        <v>0</v>
      </c>
      <c r="V159" s="77">
        <v>0</v>
      </c>
      <c r="W159" s="77">
        <v>0</v>
      </c>
      <c r="X159" s="77">
        <v>0</v>
      </c>
      <c r="Y159" s="77">
        <v>0</v>
      </c>
      <c r="Z159" s="82">
        <v>0</v>
      </c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</row>
    <row r="160" spans="2:48" ht="12.75" hidden="1" outlineLevel="1">
      <c r="B160" s="4" t="s">
        <v>68</v>
      </c>
      <c r="D160" s="34"/>
      <c r="E160" s="51" t="s">
        <v>168</v>
      </c>
      <c r="F160" s="27"/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0</v>
      </c>
      <c r="Q160" s="77">
        <v>0</v>
      </c>
      <c r="R160" s="77">
        <v>0</v>
      </c>
      <c r="S160" s="77">
        <v>0</v>
      </c>
      <c r="T160" s="77">
        <v>0</v>
      </c>
      <c r="U160" s="77">
        <v>0</v>
      </c>
      <c r="V160" s="77">
        <v>0</v>
      </c>
      <c r="W160" s="77">
        <v>0</v>
      </c>
      <c r="X160" s="77">
        <v>0</v>
      </c>
      <c r="Y160" s="77">
        <v>0</v>
      </c>
      <c r="Z160" s="82">
        <v>0</v>
      </c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</row>
    <row r="161" spans="2:48" ht="4.5" customHeight="1" collapsed="1">
      <c r="B161" s="2"/>
      <c r="D161" s="34"/>
      <c r="E161" s="58"/>
      <c r="F161" s="27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83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</row>
    <row r="162" spans="2:48" ht="12.75">
      <c r="B162" s="74"/>
      <c r="C162" s="48" t="s">
        <v>160</v>
      </c>
      <c r="D162" s="34"/>
      <c r="E162" s="51" t="s">
        <v>168</v>
      </c>
      <c r="F162" s="129"/>
      <c r="G162" s="66">
        <v>0.36837090510000003</v>
      </c>
      <c r="H162" s="66">
        <v>0.36837090510000003</v>
      </c>
      <c r="I162" s="66">
        <v>0.36837090510000003</v>
      </c>
      <c r="J162" s="66">
        <v>0.36873927600510004</v>
      </c>
      <c r="K162" s="66">
        <v>0.36873927600510004</v>
      </c>
      <c r="L162" s="66">
        <v>0.36873927600510004</v>
      </c>
      <c r="M162" s="66">
        <v>0.36873927600510004</v>
      </c>
      <c r="N162" s="66">
        <v>0.36873927600510004</v>
      </c>
      <c r="O162" s="66">
        <v>0.36873927600510004</v>
      </c>
      <c r="P162" s="66">
        <v>0.36873927600510004</v>
      </c>
      <c r="Q162" s="66">
        <v>0.36873927600510004</v>
      </c>
      <c r="R162" s="66">
        <v>0.36818671964745</v>
      </c>
      <c r="S162" s="66">
        <v>0.36350840915268</v>
      </c>
      <c r="T162" s="66">
        <v>0.35502359930521</v>
      </c>
      <c r="U162" s="66">
        <v>0.34273229010504</v>
      </c>
      <c r="V162" s="66">
        <v>0.33044098090487</v>
      </c>
      <c r="W162" s="66">
        <v>0.31814967170470004</v>
      </c>
      <c r="X162" s="66">
        <v>0.30585836250453</v>
      </c>
      <c r="Y162" s="66">
        <v>0.29356705330436</v>
      </c>
      <c r="Z162" s="83">
        <v>0.28127574410419004</v>
      </c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</row>
    <row r="163" spans="2:48" ht="12.75" hidden="1" outlineLevel="1">
      <c r="B163" s="2"/>
      <c r="D163" s="34"/>
      <c r="E163" s="58"/>
      <c r="F163" s="27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83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</row>
    <row r="164" spans="2:48" ht="12.75" hidden="1" outlineLevel="1">
      <c r="B164" s="19" t="s">
        <v>1</v>
      </c>
      <c r="D164" s="34"/>
      <c r="E164" s="58"/>
      <c r="F164" s="27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83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</row>
    <row r="165" spans="2:48" ht="12.75" hidden="1" outlineLevel="1">
      <c r="B165" s="4" t="s">
        <v>66</v>
      </c>
      <c r="D165" s="34"/>
      <c r="E165" s="51" t="s">
        <v>168</v>
      </c>
      <c r="F165" s="27"/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>
        <v>0</v>
      </c>
      <c r="U165" s="77">
        <v>0</v>
      </c>
      <c r="V165" s="77">
        <v>0</v>
      </c>
      <c r="W165" s="77">
        <v>0</v>
      </c>
      <c r="X165" s="77">
        <v>0</v>
      </c>
      <c r="Y165" s="77">
        <v>0</v>
      </c>
      <c r="Z165" s="82">
        <v>0</v>
      </c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</row>
    <row r="166" spans="2:48" ht="12.75" hidden="1" outlineLevel="1">
      <c r="B166" s="4" t="s">
        <v>67</v>
      </c>
      <c r="D166" s="34"/>
      <c r="E166" s="51" t="s">
        <v>168</v>
      </c>
      <c r="F166" s="27"/>
      <c r="G166" s="77">
        <v>0</v>
      </c>
      <c r="H166" s="77">
        <v>0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77">
        <v>0</v>
      </c>
      <c r="O166" s="77">
        <v>0</v>
      </c>
      <c r="P166" s="77">
        <v>0</v>
      </c>
      <c r="Q166" s="77">
        <v>0</v>
      </c>
      <c r="R166" s="77">
        <v>0</v>
      </c>
      <c r="S166" s="77">
        <v>0</v>
      </c>
      <c r="T166" s="77">
        <v>0</v>
      </c>
      <c r="U166" s="77">
        <v>0</v>
      </c>
      <c r="V166" s="77">
        <v>0</v>
      </c>
      <c r="W166" s="77">
        <v>0</v>
      </c>
      <c r="X166" s="77">
        <v>0</v>
      </c>
      <c r="Y166" s="77">
        <v>0</v>
      </c>
      <c r="Z166" s="82">
        <v>0</v>
      </c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</row>
    <row r="167" spans="2:48" ht="12.75" hidden="1" outlineLevel="2">
      <c r="B167" s="4" t="s">
        <v>68</v>
      </c>
      <c r="D167" s="34"/>
      <c r="E167" s="51" t="s">
        <v>168</v>
      </c>
      <c r="F167" s="27"/>
      <c r="G167" s="66">
        <v>0</v>
      </c>
      <c r="H167" s="66">
        <v>0</v>
      </c>
      <c r="I167" s="66">
        <v>0</v>
      </c>
      <c r="J167" s="66">
        <v>0</v>
      </c>
      <c r="K167" s="66">
        <v>0</v>
      </c>
      <c r="L167" s="66">
        <v>0</v>
      </c>
      <c r="M167" s="66">
        <v>0</v>
      </c>
      <c r="N167" s="66">
        <v>0</v>
      </c>
      <c r="O167" s="66">
        <v>0</v>
      </c>
      <c r="P167" s="66">
        <v>0</v>
      </c>
      <c r="Q167" s="66">
        <v>0</v>
      </c>
      <c r="R167" s="66">
        <v>0</v>
      </c>
      <c r="S167" s="66">
        <v>0</v>
      </c>
      <c r="T167" s="66">
        <v>0</v>
      </c>
      <c r="U167" s="66">
        <v>0</v>
      </c>
      <c r="V167" s="66">
        <v>0</v>
      </c>
      <c r="W167" s="66">
        <v>0</v>
      </c>
      <c r="X167" s="66">
        <v>0</v>
      </c>
      <c r="Y167" s="66">
        <v>0</v>
      </c>
      <c r="Z167" s="83">
        <v>0</v>
      </c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</row>
    <row r="168" spans="2:26" ht="12.75" hidden="1" outlineLevel="1">
      <c r="B168" s="2"/>
      <c r="D168" s="34"/>
      <c r="E168" s="58"/>
      <c r="F168" s="27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83"/>
    </row>
    <row r="169" spans="2:26" ht="12.75" hidden="1" outlineLevel="1">
      <c r="B169" s="74"/>
      <c r="C169" s="48" t="s">
        <v>160</v>
      </c>
      <c r="D169" s="34"/>
      <c r="E169" s="51" t="s">
        <v>168</v>
      </c>
      <c r="F169" s="27"/>
      <c r="G169" s="77">
        <v>0</v>
      </c>
      <c r="H169" s="77">
        <v>0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77">
        <v>0</v>
      </c>
      <c r="O169" s="77">
        <v>0</v>
      </c>
      <c r="P169" s="77">
        <v>0</v>
      </c>
      <c r="Q169" s="77">
        <v>0</v>
      </c>
      <c r="R169" s="77">
        <v>0</v>
      </c>
      <c r="S169" s="77">
        <v>0</v>
      </c>
      <c r="T169" s="77">
        <v>0</v>
      </c>
      <c r="U169" s="77">
        <v>0</v>
      </c>
      <c r="V169" s="77">
        <v>0</v>
      </c>
      <c r="W169" s="77">
        <v>0</v>
      </c>
      <c r="X169" s="77">
        <v>0</v>
      </c>
      <c r="Y169" s="77">
        <v>0</v>
      </c>
      <c r="Z169" s="82">
        <v>0</v>
      </c>
    </row>
    <row r="170" spans="2:26" ht="12.75" hidden="1" outlineLevel="1">
      <c r="B170" s="74"/>
      <c r="D170" s="34"/>
      <c r="E170" s="51"/>
      <c r="F170" s="27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83"/>
    </row>
    <row r="171" spans="2:26" ht="12.75" hidden="1" outlineLevel="1">
      <c r="B171" s="19" t="s">
        <v>69</v>
      </c>
      <c r="D171" s="34"/>
      <c r="E171" s="58"/>
      <c r="F171" s="27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83"/>
    </row>
    <row r="172" spans="2:26" ht="12.75" hidden="1" outlineLevel="1">
      <c r="B172" s="4" t="s">
        <v>66</v>
      </c>
      <c r="D172" s="34"/>
      <c r="E172" s="51" t="s">
        <v>168</v>
      </c>
      <c r="F172" s="27"/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0</v>
      </c>
      <c r="P172" s="77">
        <v>0</v>
      </c>
      <c r="Q172" s="77">
        <v>0</v>
      </c>
      <c r="R172" s="77">
        <v>0</v>
      </c>
      <c r="S172" s="77">
        <v>0</v>
      </c>
      <c r="T172" s="77">
        <v>0</v>
      </c>
      <c r="U172" s="77">
        <v>0</v>
      </c>
      <c r="V172" s="77">
        <v>0</v>
      </c>
      <c r="W172" s="77">
        <v>0</v>
      </c>
      <c r="X172" s="77">
        <v>0</v>
      </c>
      <c r="Y172" s="77">
        <v>0</v>
      </c>
      <c r="Z172" s="82">
        <v>0</v>
      </c>
    </row>
    <row r="173" spans="2:26" ht="12.75" hidden="1" outlineLevel="1">
      <c r="B173" s="4" t="s">
        <v>67</v>
      </c>
      <c r="D173" s="34"/>
      <c r="E173" s="51" t="s">
        <v>168</v>
      </c>
      <c r="F173" s="27"/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0</v>
      </c>
      <c r="Q173" s="77">
        <v>0</v>
      </c>
      <c r="R173" s="77">
        <v>0</v>
      </c>
      <c r="S173" s="77">
        <v>0</v>
      </c>
      <c r="T173" s="77">
        <v>0</v>
      </c>
      <c r="U173" s="77">
        <v>0</v>
      </c>
      <c r="V173" s="77">
        <v>0</v>
      </c>
      <c r="W173" s="77">
        <v>0</v>
      </c>
      <c r="X173" s="77">
        <v>0</v>
      </c>
      <c r="Y173" s="77">
        <v>0</v>
      </c>
      <c r="Z173" s="82">
        <v>0</v>
      </c>
    </row>
    <row r="174" spans="2:26" ht="12.75" hidden="1" outlineLevel="1">
      <c r="B174" s="4" t="s">
        <v>68</v>
      </c>
      <c r="D174" s="34"/>
      <c r="E174" s="51" t="s">
        <v>168</v>
      </c>
      <c r="F174" s="27"/>
      <c r="G174" s="66">
        <v>0</v>
      </c>
      <c r="H174" s="66">
        <v>0</v>
      </c>
      <c r="I174" s="66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66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83">
        <v>0</v>
      </c>
    </row>
    <row r="175" spans="2:26" ht="12.75" hidden="1" outlineLevel="1">
      <c r="B175" s="2"/>
      <c r="D175" s="34"/>
      <c r="E175" s="58"/>
      <c r="F175" s="27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83"/>
    </row>
    <row r="176" spans="2:48" ht="12.75" hidden="1" outlineLevel="1">
      <c r="B176" s="74"/>
      <c r="C176" s="48" t="s">
        <v>160</v>
      </c>
      <c r="D176" s="34"/>
      <c r="E176" s="51" t="s">
        <v>168</v>
      </c>
      <c r="F176" s="27"/>
      <c r="G176" s="66">
        <v>0</v>
      </c>
      <c r="H176" s="66">
        <v>0</v>
      </c>
      <c r="I176" s="66">
        <v>0</v>
      </c>
      <c r="J176" s="66">
        <v>0</v>
      </c>
      <c r="K176" s="66">
        <v>0</v>
      </c>
      <c r="L176" s="66">
        <v>0</v>
      </c>
      <c r="M176" s="66">
        <v>0</v>
      </c>
      <c r="N176" s="66">
        <v>0</v>
      </c>
      <c r="O176" s="66">
        <v>0</v>
      </c>
      <c r="P176" s="66">
        <v>0</v>
      </c>
      <c r="Q176" s="66">
        <v>0</v>
      </c>
      <c r="R176" s="66">
        <v>0</v>
      </c>
      <c r="S176" s="66">
        <v>0</v>
      </c>
      <c r="T176" s="66">
        <v>0</v>
      </c>
      <c r="U176" s="66">
        <v>0</v>
      </c>
      <c r="V176" s="66">
        <v>0</v>
      </c>
      <c r="W176" s="66">
        <v>0</v>
      </c>
      <c r="X176" s="66">
        <v>0</v>
      </c>
      <c r="Y176" s="66">
        <v>0</v>
      </c>
      <c r="Z176" s="83">
        <v>0</v>
      </c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</row>
    <row r="177" spans="2:48" ht="4.5" customHeight="1" collapsed="1">
      <c r="B177" s="2"/>
      <c r="D177" s="34"/>
      <c r="E177" s="58"/>
      <c r="F177" s="27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83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</row>
    <row r="178" spans="2:48" ht="12.75">
      <c r="B178" s="19" t="s">
        <v>70</v>
      </c>
      <c r="D178" s="34"/>
      <c r="E178" s="58"/>
      <c r="F178" s="27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83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</row>
    <row r="179" spans="2:48" ht="12.75">
      <c r="B179" s="4" t="s">
        <v>164</v>
      </c>
      <c r="D179" s="34"/>
      <c r="E179" s="51" t="s">
        <v>168</v>
      </c>
      <c r="F179" s="27"/>
      <c r="G179" s="66">
        <v>0</v>
      </c>
      <c r="H179" s="66">
        <v>0</v>
      </c>
      <c r="I179" s="66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66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83">
        <v>0</v>
      </c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</row>
    <row r="180" spans="2:48" ht="12.75">
      <c r="B180" s="4" t="s">
        <v>196</v>
      </c>
      <c r="D180" s="34"/>
      <c r="E180" s="51" t="s">
        <v>168</v>
      </c>
      <c r="F180" s="27"/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0.022102254305999998</v>
      </c>
      <c r="R180" s="77">
        <v>0.1871324197908</v>
      </c>
      <c r="S180" s="77">
        <v>0.33939239389880005</v>
      </c>
      <c r="T180" s="77">
        <v>0.4916523680067999</v>
      </c>
      <c r="U180" s="77">
        <v>0.4916523680067999</v>
      </c>
      <c r="V180" s="77">
        <v>0.4916523680067999</v>
      </c>
      <c r="W180" s="77">
        <v>0.4916523680067999</v>
      </c>
      <c r="X180" s="77">
        <v>0.4916523680067999</v>
      </c>
      <c r="Y180" s="77">
        <v>0.4916523680067999</v>
      </c>
      <c r="Z180" s="82">
        <v>0.4916523680067999</v>
      </c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</row>
    <row r="181" spans="2:26" ht="12.75" hidden="1" outlineLevel="1">
      <c r="B181" s="4" t="s">
        <v>163</v>
      </c>
      <c r="D181" s="34"/>
      <c r="E181" s="51" t="s">
        <v>168</v>
      </c>
      <c r="F181" s="27"/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0</v>
      </c>
      <c r="R181" s="77">
        <v>0</v>
      </c>
      <c r="S181" s="77">
        <v>0</v>
      </c>
      <c r="T181" s="77">
        <v>0</v>
      </c>
      <c r="U181" s="77">
        <v>0</v>
      </c>
      <c r="V181" s="77">
        <v>0</v>
      </c>
      <c r="W181" s="77">
        <v>0</v>
      </c>
      <c r="X181" s="77">
        <v>0</v>
      </c>
      <c r="Y181" s="77">
        <v>0</v>
      </c>
      <c r="Z181" s="82">
        <v>0</v>
      </c>
    </row>
    <row r="182" spans="2:48" ht="12.75" hidden="1" outlineLevel="1">
      <c r="B182" s="4" t="s">
        <v>68</v>
      </c>
      <c r="D182" s="34"/>
      <c r="E182" s="51" t="s">
        <v>168</v>
      </c>
      <c r="F182" s="27"/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66">
        <v>0</v>
      </c>
      <c r="U182" s="66">
        <v>0</v>
      </c>
      <c r="V182" s="66">
        <v>0</v>
      </c>
      <c r="W182" s="66">
        <v>0</v>
      </c>
      <c r="X182" s="66">
        <v>0</v>
      </c>
      <c r="Y182" s="66">
        <v>0</v>
      </c>
      <c r="Z182" s="83">
        <v>0</v>
      </c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</row>
    <row r="183" spans="2:48" ht="4.5" customHeight="1" collapsed="1">
      <c r="B183" s="2"/>
      <c r="D183" s="34"/>
      <c r="E183" s="58"/>
      <c r="F183" s="27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83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</row>
    <row r="184" spans="2:48" ht="12.75">
      <c r="B184" s="19" t="s">
        <v>71</v>
      </c>
      <c r="D184" s="34"/>
      <c r="E184" s="51" t="s">
        <v>168</v>
      </c>
      <c r="F184" s="27"/>
      <c r="G184" s="66">
        <v>0</v>
      </c>
      <c r="H184" s="66">
        <v>0</v>
      </c>
      <c r="I184" s="66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0.022102254305999998</v>
      </c>
      <c r="R184" s="66">
        <v>0.1871324197908</v>
      </c>
      <c r="S184" s="66">
        <v>0.33939239389880005</v>
      </c>
      <c r="T184" s="66">
        <v>0.4916523680067999</v>
      </c>
      <c r="U184" s="66">
        <v>0.4916523680067999</v>
      </c>
      <c r="V184" s="66">
        <v>0.4916523680067999</v>
      </c>
      <c r="W184" s="66">
        <v>0.4916523680067999</v>
      </c>
      <c r="X184" s="66">
        <v>0.4916523680067999</v>
      </c>
      <c r="Y184" s="66">
        <v>0.4916523680067999</v>
      </c>
      <c r="Z184" s="83">
        <v>0.4916523680067999</v>
      </c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</row>
    <row r="185" spans="2:48" ht="9.75" customHeight="1">
      <c r="B185" s="2"/>
      <c r="D185" s="34"/>
      <c r="E185" s="58"/>
      <c r="F185" s="27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83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</row>
    <row r="186" spans="2:48" ht="12.75">
      <c r="B186" s="19" t="s">
        <v>286</v>
      </c>
      <c r="D186" s="34"/>
      <c r="E186" s="51" t="s">
        <v>168</v>
      </c>
      <c r="F186" s="27"/>
      <c r="G186" s="66">
        <v>0.36837090510000003</v>
      </c>
      <c r="H186" s="66">
        <v>0.36837090510000003</v>
      </c>
      <c r="I186" s="66">
        <v>0.36837090510000003</v>
      </c>
      <c r="J186" s="66">
        <v>0.36873927600510004</v>
      </c>
      <c r="K186" s="66">
        <v>0.36873927600510004</v>
      </c>
      <c r="L186" s="66">
        <v>0.36873927600510004</v>
      </c>
      <c r="M186" s="66">
        <v>0.36873927600510004</v>
      </c>
      <c r="N186" s="66">
        <v>0.36873927600510004</v>
      </c>
      <c r="O186" s="66">
        <v>0.36873927600510004</v>
      </c>
      <c r="P186" s="66">
        <v>0.36873927600510004</v>
      </c>
      <c r="Q186" s="66">
        <v>0.3908415303111</v>
      </c>
      <c r="R186" s="66">
        <v>0.55531913943825</v>
      </c>
      <c r="S186" s="66">
        <v>0.7029008030514801</v>
      </c>
      <c r="T186" s="66">
        <v>0.8466759673120099</v>
      </c>
      <c r="U186" s="66">
        <v>0.8343846581118399</v>
      </c>
      <c r="V186" s="66">
        <v>0.82209334891167</v>
      </c>
      <c r="W186" s="66">
        <v>0.8098020397115</v>
      </c>
      <c r="X186" s="66">
        <v>0.7975107305113299</v>
      </c>
      <c r="Y186" s="66">
        <v>0.7852194213111598</v>
      </c>
      <c r="Z186" s="83">
        <v>0.7729281121109899</v>
      </c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</row>
    <row r="187" spans="2:48" ht="4.5" customHeight="1">
      <c r="B187" s="71"/>
      <c r="C187" s="42"/>
      <c r="D187" s="45"/>
      <c r="E187" s="96"/>
      <c r="F187" s="93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72"/>
      <c r="R187" s="50"/>
      <c r="S187" s="50"/>
      <c r="T187" s="50"/>
      <c r="U187" s="50"/>
      <c r="V187" s="50"/>
      <c r="W187" s="50"/>
      <c r="X187" s="50"/>
      <c r="Y187" s="50"/>
      <c r="Z187" s="140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</row>
    <row r="188" spans="2:48" ht="12.75">
      <c r="B188" s="26" t="s">
        <v>205</v>
      </c>
      <c r="C188" s="1"/>
      <c r="D188" s="1"/>
      <c r="E188" s="1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32"/>
      <c r="V188" s="32"/>
      <c r="W188" s="24"/>
      <c r="X188" s="24"/>
      <c r="Y188" s="24"/>
      <c r="Z188" s="24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</row>
    <row r="189" ht="0.75" customHeight="1"/>
    <row r="190" spans="6:48" ht="12.75"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</row>
    <row r="191" spans="6:17" ht="12.75">
      <c r="F191" s="78"/>
      <c r="Q191" s="78"/>
    </row>
    <row r="192" ht="12.75"/>
    <row r="193" spans="2:26" ht="18">
      <c r="B193" s="175" t="s">
        <v>206</v>
      </c>
      <c r="G193" s="103"/>
      <c r="J193" s="99"/>
      <c r="K193" s="103" t="s">
        <v>46</v>
      </c>
      <c r="L193" s="99"/>
      <c r="M193" s="99"/>
      <c r="N193" s="99"/>
      <c r="O193" s="99"/>
      <c r="P193" s="99" t="s">
        <v>167</v>
      </c>
      <c r="Q193" s="99"/>
      <c r="R193" s="103"/>
      <c r="U193" s="99"/>
      <c r="V193" s="103"/>
      <c r="W193" s="99"/>
      <c r="X193" s="99"/>
      <c r="Y193" s="99"/>
      <c r="Z193" s="99"/>
    </row>
    <row r="194" ht="12.75">
      <c r="B194" s="42"/>
    </row>
    <row r="195" spans="2:26" ht="12.75">
      <c r="B195" s="10"/>
      <c r="C195" s="9"/>
      <c r="D195" s="9"/>
      <c r="E195" s="123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86"/>
    </row>
    <row r="196" spans="1:26" ht="12.75">
      <c r="A196" s="34"/>
      <c r="B196" s="35" t="s">
        <v>72</v>
      </c>
      <c r="C196" s="154"/>
      <c r="D196" s="154"/>
      <c r="E196" s="57" t="s">
        <v>0</v>
      </c>
      <c r="F196" s="228">
        <v>2005</v>
      </c>
      <c r="G196" s="227">
        <v>2006</v>
      </c>
      <c r="H196" s="227">
        <v>2007</v>
      </c>
      <c r="I196" s="227">
        <v>2008</v>
      </c>
      <c r="J196" s="227">
        <v>2009</v>
      </c>
      <c r="K196" s="227">
        <v>2010</v>
      </c>
      <c r="L196" s="227">
        <v>2011</v>
      </c>
      <c r="M196" s="227">
        <v>2012</v>
      </c>
      <c r="N196" s="227">
        <v>2013</v>
      </c>
      <c r="O196" s="227">
        <v>2014</v>
      </c>
      <c r="P196" s="227">
        <v>2015</v>
      </c>
      <c r="Q196" s="227">
        <v>2016</v>
      </c>
      <c r="R196" s="227">
        <v>2017</v>
      </c>
      <c r="S196" s="227">
        <v>2018</v>
      </c>
      <c r="T196" s="227">
        <v>2019</v>
      </c>
      <c r="U196" s="227">
        <v>2020</v>
      </c>
      <c r="V196" s="227">
        <v>2021</v>
      </c>
      <c r="W196" s="227">
        <v>2022</v>
      </c>
      <c r="X196" s="227">
        <v>2023</v>
      </c>
      <c r="Y196" s="227">
        <v>2024</v>
      </c>
      <c r="Z196" s="226">
        <v>2025</v>
      </c>
    </row>
    <row r="197" spans="2:26" ht="12.75">
      <c r="B197" s="10"/>
      <c r="C197" s="99"/>
      <c r="D197" s="99"/>
      <c r="E197" s="59"/>
      <c r="F197" s="238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251"/>
    </row>
    <row r="198" spans="2:26" ht="12.75">
      <c r="B198" s="20"/>
      <c r="C198" s="1"/>
      <c r="D198" s="1"/>
      <c r="E198" s="123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86"/>
    </row>
    <row r="199" spans="2:26" ht="12.75">
      <c r="B199" s="4" t="s">
        <v>73</v>
      </c>
      <c r="E199" s="51" t="s">
        <v>168</v>
      </c>
      <c r="F199" s="62"/>
      <c r="G199" s="182">
        <v>0.039093634397389776</v>
      </c>
      <c r="H199" s="182">
        <v>0.04733579535069549</v>
      </c>
      <c r="I199" s="182">
        <v>0.05338216850864682</v>
      </c>
      <c r="J199" s="182">
        <v>0.05802875841943391</v>
      </c>
      <c r="K199" s="182">
        <v>0.08735101331322338</v>
      </c>
      <c r="L199" s="182">
        <v>0.10558209535432277</v>
      </c>
      <c r="M199" s="182">
        <v>0.12603232258815664</v>
      </c>
      <c r="N199" s="182">
        <v>0.14891217538351095</v>
      </c>
      <c r="O199" s="182">
        <v>0.1744551452823962</v>
      </c>
      <c r="P199" s="182">
        <v>0.19726697833732887</v>
      </c>
      <c r="Q199" s="182">
        <v>0.22036435756791142</v>
      </c>
      <c r="R199" s="182">
        <v>0.2375325004336313</v>
      </c>
      <c r="S199" s="182">
        <v>0.25483721617154415</v>
      </c>
      <c r="T199" s="182">
        <v>0.2721161786282937</v>
      </c>
      <c r="U199" s="182">
        <v>0.289188808706738</v>
      </c>
      <c r="V199" s="182">
        <v>0.30647734929383</v>
      </c>
      <c r="W199" s="182">
        <v>0.3256935813678995</v>
      </c>
      <c r="X199" s="182">
        <v>0.3471192363015212</v>
      </c>
      <c r="Y199" s="182">
        <v>0.37107833066134</v>
      </c>
      <c r="Z199" s="183">
        <v>0.39794354183576475</v>
      </c>
    </row>
    <row r="200" spans="2:26" ht="12.75">
      <c r="B200" s="2"/>
      <c r="E200" s="59"/>
      <c r="F200" s="62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82"/>
      <c r="R200" s="165"/>
      <c r="S200" s="165"/>
      <c r="T200" s="165"/>
      <c r="U200" s="165"/>
      <c r="V200" s="165"/>
      <c r="W200" s="165"/>
      <c r="X200" s="165"/>
      <c r="Y200" s="165"/>
      <c r="Z200" s="184"/>
    </row>
    <row r="201" spans="2:26" ht="12.75">
      <c r="B201" s="4" t="s">
        <v>74</v>
      </c>
      <c r="E201" s="51" t="s">
        <v>168</v>
      </c>
      <c r="F201" s="62"/>
      <c r="G201" s="182">
        <v>0.02271863139856345</v>
      </c>
      <c r="H201" s="182">
        <v>0.031881946674578755</v>
      </c>
      <c r="I201" s="182">
        <v>0.042623210357676994</v>
      </c>
      <c r="J201" s="182">
        <v>0.05662498745709421</v>
      </c>
      <c r="K201" s="182">
        <v>0.07574824981774517</v>
      </c>
      <c r="L201" s="182">
        <v>0.10510921862244432</v>
      </c>
      <c r="M201" s="182">
        <v>0.14281015143939274</v>
      </c>
      <c r="N201" s="182">
        <v>0.19088564857218163</v>
      </c>
      <c r="O201" s="182">
        <v>0.2517923988852991</v>
      </c>
      <c r="P201" s="182">
        <v>0.33293287819748474</v>
      </c>
      <c r="Q201" s="182">
        <v>0.38746541129679835</v>
      </c>
      <c r="R201" s="182">
        <v>0.4496505723555266</v>
      </c>
      <c r="S201" s="182">
        <v>0.520328681820214</v>
      </c>
      <c r="T201" s="182">
        <v>0.6003928565230511</v>
      </c>
      <c r="U201" s="182">
        <v>0.6907858016305732</v>
      </c>
      <c r="V201" s="182">
        <v>0.7948202074392144</v>
      </c>
      <c r="W201" s="182">
        <v>0.9145591056096702</v>
      </c>
      <c r="X201" s="182">
        <v>1.0523781891499444</v>
      </c>
      <c r="Y201" s="182">
        <v>1.211013309145035</v>
      </c>
      <c r="Z201" s="183">
        <v>1.3936152069314431</v>
      </c>
    </row>
    <row r="202" spans="2:26" ht="12.75">
      <c r="B202" s="2"/>
      <c r="E202" s="59"/>
      <c r="F202" s="62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82"/>
      <c r="R202" s="165"/>
      <c r="S202" s="165"/>
      <c r="T202" s="165"/>
      <c r="U202" s="165"/>
      <c r="V202" s="165"/>
      <c r="W202" s="165"/>
      <c r="X202" s="165"/>
      <c r="Y202" s="165"/>
      <c r="Z202" s="184"/>
    </row>
    <row r="203" spans="2:26" ht="12.75">
      <c r="B203" s="4" t="s">
        <v>75</v>
      </c>
      <c r="E203" s="51" t="s">
        <v>168</v>
      </c>
      <c r="F203" s="62"/>
      <c r="G203" s="182">
        <v>0.01497482126172641</v>
      </c>
      <c r="H203" s="182">
        <v>0.0226985452982389</v>
      </c>
      <c r="I203" s="182">
        <v>0.028834713382188418</v>
      </c>
      <c r="J203" s="182">
        <v>0.037819203013090226</v>
      </c>
      <c r="K203" s="182">
        <v>0.049257565084609184</v>
      </c>
      <c r="L203" s="182">
        <v>0.05536620536275096</v>
      </c>
      <c r="M203" s="182">
        <v>0.06173025787125166</v>
      </c>
      <c r="N203" s="182">
        <v>0.06832435747676703</v>
      </c>
      <c r="O203" s="182">
        <v>0.0751179307476903</v>
      </c>
      <c r="P203" s="182">
        <v>0.06076623281964179</v>
      </c>
      <c r="Q203" s="182">
        <v>0.08907425399718541</v>
      </c>
      <c r="R203" s="182">
        <v>0.09348312174053759</v>
      </c>
      <c r="S203" s="182">
        <v>0.097525739262923</v>
      </c>
      <c r="T203" s="182">
        <v>0.10113650977680765</v>
      </c>
      <c r="U203" s="182">
        <v>0.10425549955445731</v>
      </c>
      <c r="V203" s="182">
        <v>0.10739138232931</v>
      </c>
      <c r="W203" s="182">
        <v>0.11054458574758988</v>
      </c>
      <c r="X203" s="182">
        <v>0.1137155482813853</v>
      </c>
      <c r="Y203" s="182">
        <v>0.11690471950270556</v>
      </c>
      <c r="Z203" s="183">
        <v>0.12011256036447537</v>
      </c>
    </row>
    <row r="204" spans="2:26" ht="12.75">
      <c r="B204" s="2"/>
      <c r="E204" s="59"/>
      <c r="F204" s="62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82"/>
      <c r="R204" s="165"/>
      <c r="S204" s="165"/>
      <c r="T204" s="165"/>
      <c r="U204" s="165"/>
      <c r="V204" s="165"/>
      <c r="W204" s="165"/>
      <c r="X204" s="165"/>
      <c r="Y204" s="165"/>
      <c r="Z204" s="184"/>
    </row>
    <row r="205" spans="2:26" ht="12.75">
      <c r="B205" s="19" t="s">
        <v>76</v>
      </c>
      <c r="E205" s="51" t="s">
        <v>168</v>
      </c>
      <c r="F205" s="62"/>
      <c r="G205" s="165">
        <v>0.07678708705767964</v>
      </c>
      <c r="H205" s="165">
        <v>0.10191628732351316</v>
      </c>
      <c r="I205" s="165">
        <v>0.12484009224851224</v>
      </c>
      <c r="J205" s="165">
        <v>0.15247294888961835</v>
      </c>
      <c r="K205" s="165">
        <v>0.21235682821557775</v>
      </c>
      <c r="L205" s="165">
        <v>0.26605751933951804</v>
      </c>
      <c r="M205" s="165">
        <v>0.330572731898801</v>
      </c>
      <c r="N205" s="165">
        <v>0.4081221814324596</v>
      </c>
      <c r="O205" s="165">
        <v>0.5013654749153855</v>
      </c>
      <c r="P205" s="165">
        <v>0.5909660893544554</v>
      </c>
      <c r="Q205" s="182">
        <v>0.6969040228618951</v>
      </c>
      <c r="R205" s="165">
        <v>0.7806661945296955</v>
      </c>
      <c r="S205" s="165">
        <v>0.8726916372546811</v>
      </c>
      <c r="T205" s="165">
        <v>0.9736455449281524</v>
      </c>
      <c r="U205" s="165">
        <v>1.0842301098917686</v>
      </c>
      <c r="V205" s="165">
        <v>1.2086889390623545</v>
      </c>
      <c r="W205" s="165">
        <v>1.3507972727251598</v>
      </c>
      <c r="X205" s="165">
        <v>1.513212973732851</v>
      </c>
      <c r="Y205" s="165">
        <v>1.6989963593090807</v>
      </c>
      <c r="Z205" s="184">
        <v>1.9116713091316835</v>
      </c>
    </row>
    <row r="206" spans="2:26" ht="12.75">
      <c r="B206" s="2"/>
      <c r="E206" s="59"/>
      <c r="F206" s="62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82"/>
      <c r="R206" s="165"/>
      <c r="S206" s="165"/>
      <c r="T206" s="165"/>
      <c r="U206" s="165"/>
      <c r="V206" s="165"/>
      <c r="W206" s="165"/>
      <c r="X206" s="165"/>
      <c r="Y206" s="165"/>
      <c r="Z206" s="184"/>
    </row>
    <row r="207" spans="2:26" ht="12.75">
      <c r="B207" s="4" t="s">
        <v>77</v>
      </c>
      <c r="E207" s="51" t="s">
        <v>168</v>
      </c>
      <c r="F207" s="62"/>
      <c r="G207" s="182">
        <v>0.06832558750196639</v>
      </c>
      <c r="H207" s="182">
        <v>0.07278732509055175</v>
      </c>
      <c r="I207" s="182">
        <v>0.0771912220152829</v>
      </c>
      <c r="J207" s="182">
        <v>0.08147889656092615</v>
      </c>
      <c r="K207" s="182">
        <v>0.12954537380733464</v>
      </c>
      <c r="L207" s="182">
        <v>0.1570548204458603</v>
      </c>
      <c r="M207" s="182">
        <v>0.18691246024899838</v>
      </c>
      <c r="N207" s="182">
        <v>0.2190471184854332</v>
      </c>
      <c r="O207" s="182">
        <v>0.25334614890399865</v>
      </c>
      <c r="P207" s="182">
        <v>0.28965610698101507</v>
      </c>
      <c r="Q207" s="182">
        <v>0.3063825164383191</v>
      </c>
      <c r="R207" s="182">
        <v>0.32204155431412496</v>
      </c>
      <c r="S207" s="182">
        <v>0.3363750859877361</v>
      </c>
      <c r="T207" s="182">
        <v>0.3491378070409315</v>
      </c>
      <c r="U207" s="182">
        <v>0.36010417680497925</v>
      </c>
      <c r="V207" s="182">
        <v>0.36816278452188705</v>
      </c>
      <c r="W207" s="182">
        <v>0.37637382805436237</v>
      </c>
      <c r="X207" s="182">
        <v>0.3847411663313607</v>
      </c>
      <c r="Y207" s="182">
        <v>0.39326875597103655</v>
      </c>
      <c r="Z207" s="183">
        <v>0.40196065375375606</v>
      </c>
    </row>
    <row r="208" spans="2:26" ht="12.75">
      <c r="B208" s="2"/>
      <c r="E208" s="59"/>
      <c r="F208" s="62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82"/>
      <c r="R208" s="165"/>
      <c r="S208" s="165"/>
      <c r="T208" s="165"/>
      <c r="U208" s="165"/>
      <c r="V208" s="165"/>
      <c r="W208" s="165"/>
      <c r="X208" s="165"/>
      <c r="Y208" s="165"/>
      <c r="Z208" s="184"/>
    </row>
    <row r="209" spans="2:26" ht="12.75">
      <c r="B209" s="19" t="s">
        <v>78</v>
      </c>
      <c r="E209" s="51" t="s">
        <v>168</v>
      </c>
      <c r="F209" s="62"/>
      <c r="G209" s="165">
        <v>0.00846149955571325</v>
      </c>
      <c r="H209" s="165">
        <v>0.02912896223296141</v>
      </c>
      <c r="I209" s="165">
        <v>0.047648870233229335</v>
      </c>
      <c r="J209" s="165">
        <v>0.0709940523286922</v>
      </c>
      <c r="K209" s="165">
        <v>0.08281145440824311</v>
      </c>
      <c r="L209" s="165">
        <v>0.10900269889365774</v>
      </c>
      <c r="M209" s="165">
        <v>0.1436602716498026</v>
      </c>
      <c r="N209" s="165">
        <v>0.1890750629470264</v>
      </c>
      <c r="O209" s="165">
        <v>0.24801932601138688</v>
      </c>
      <c r="P209" s="165">
        <v>0.3013099823734403</v>
      </c>
      <c r="Q209" s="182">
        <v>0.390521506423576</v>
      </c>
      <c r="R209" s="165">
        <v>0.4586246402155706</v>
      </c>
      <c r="S209" s="165">
        <v>0.536316551266945</v>
      </c>
      <c r="T209" s="165">
        <v>0.6245077378872208</v>
      </c>
      <c r="U209" s="165">
        <v>0.7241259330867893</v>
      </c>
      <c r="V209" s="165">
        <v>0.8405261545404674</v>
      </c>
      <c r="W209" s="165">
        <v>0.9744234446707974</v>
      </c>
      <c r="X209" s="165">
        <v>1.1284718074014903</v>
      </c>
      <c r="Y209" s="165">
        <v>1.305727603338044</v>
      </c>
      <c r="Z209" s="184">
        <v>1.5097106553779274</v>
      </c>
    </row>
    <row r="210" spans="2:26" ht="12.75">
      <c r="B210" s="2"/>
      <c r="E210" s="59"/>
      <c r="F210" s="62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82"/>
      <c r="R210" s="165"/>
      <c r="S210" s="165"/>
      <c r="T210" s="165"/>
      <c r="U210" s="165"/>
      <c r="V210" s="165"/>
      <c r="W210" s="165"/>
      <c r="X210" s="165"/>
      <c r="Y210" s="165"/>
      <c r="Z210" s="184"/>
    </row>
    <row r="211" spans="2:26" ht="12.75">
      <c r="B211" s="4" t="s">
        <v>207</v>
      </c>
      <c r="E211" s="51" t="s">
        <v>168</v>
      </c>
      <c r="F211" s="194">
        <v>0</v>
      </c>
      <c r="G211" s="165">
        <v>0.00846149955571325</v>
      </c>
      <c r="H211" s="165">
        <v>0.020667462677248158</v>
      </c>
      <c r="I211" s="165">
        <v>0.018519908000267926</v>
      </c>
      <c r="J211" s="165">
        <v>0.023345182095462866</v>
      </c>
      <c r="K211" s="165">
        <v>0.011817402079550912</v>
      </c>
      <c r="L211" s="165">
        <v>0.026191244485414628</v>
      </c>
      <c r="M211" s="165">
        <v>0.03465757275614487</v>
      </c>
      <c r="N211" s="165">
        <v>0.04541479129722378</v>
      </c>
      <c r="O211" s="165">
        <v>0.058944263064360486</v>
      </c>
      <c r="P211" s="165">
        <v>0.053290656362053435</v>
      </c>
      <c r="Q211" s="182">
        <v>0.08921152405013572</v>
      </c>
      <c r="R211" s="165">
        <v>0.06810313379199456</v>
      </c>
      <c r="S211" s="165">
        <v>0.07769191105137441</v>
      </c>
      <c r="T211" s="165">
        <v>0.08819118662027581</v>
      </c>
      <c r="U211" s="165">
        <v>0.0996181951995685</v>
      </c>
      <c r="V211" s="165">
        <v>0.11640022145367812</v>
      </c>
      <c r="W211" s="165">
        <v>0.13389729013033003</v>
      </c>
      <c r="X211" s="165">
        <v>0.1540483627306929</v>
      </c>
      <c r="Y211" s="165">
        <v>0.17725579593655372</v>
      </c>
      <c r="Z211" s="184">
        <v>0.20398305203988332</v>
      </c>
    </row>
    <row r="212" spans="2:26" ht="12.75">
      <c r="B212" s="2"/>
      <c r="E212" s="96"/>
      <c r="F212" s="119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97"/>
      <c r="R212" s="115"/>
      <c r="S212" s="115"/>
      <c r="T212" s="115"/>
      <c r="U212" s="115"/>
      <c r="V212" s="115"/>
      <c r="W212" s="115"/>
      <c r="X212" s="115"/>
      <c r="Y212" s="115"/>
      <c r="Z212" s="145"/>
    </row>
    <row r="213" spans="2:26" ht="12.75">
      <c r="B213" s="1"/>
      <c r="C213" s="1"/>
      <c r="D213" s="1"/>
      <c r="E213" s="1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</row>
    <row r="214" spans="6:26" ht="12.75">
      <c r="F214" s="114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114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2:26" ht="18">
      <c r="B215" s="306" t="s">
        <v>208</v>
      </c>
      <c r="F215" s="66"/>
      <c r="G215" s="112" t="s">
        <v>226</v>
      </c>
      <c r="H215" s="66"/>
      <c r="I215" s="66"/>
      <c r="J215" s="112"/>
      <c r="L215" s="112" t="s">
        <v>46</v>
      </c>
      <c r="M215" s="112"/>
      <c r="N215" s="112"/>
      <c r="O215" s="112"/>
      <c r="Q215" s="112" t="s">
        <v>167</v>
      </c>
      <c r="R215" s="112"/>
      <c r="S215" s="66"/>
      <c r="T215" s="66"/>
      <c r="U215" s="112"/>
      <c r="W215" s="112"/>
      <c r="X215" s="89"/>
      <c r="Y215" s="112"/>
      <c r="Z215" s="112"/>
    </row>
    <row r="216" spans="6:26" ht="12.75">
      <c r="F216" s="66"/>
      <c r="G216" s="66"/>
      <c r="H216" s="66"/>
      <c r="I216" s="17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2:26" ht="12.75">
      <c r="B217" s="8"/>
      <c r="C217" s="9"/>
      <c r="D217" s="9"/>
      <c r="E217" s="123"/>
      <c r="F217" s="14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42"/>
    </row>
    <row r="218" spans="2:26" ht="12.75">
      <c r="B218" s="35" t="s">
        <v>72</v>
      </c>
      <c r="C218" s="154"/>
      <c r="D218" s="154"/>
      <c r="E218" s="57" t="s">
        <v>0</v>
      </c>
      <c r="F218" s="228">
        <v>2005</v>
      </c>
      <c r="G218" s="227">
        <v>2006</v>
      </c>
      <c r="H218" s="227">
        <v>2007</v>
      </c>
      <c r="I218" s="227">
        <v>2008</v>
      </c>
      <c r="J218" s="227">
        <v>2009</v>
      </c>
      <c r="K218" s="227">
        <v>2010</v>
      </c>
      <c r="L218" s="227">
        <v>2011</v>
      </c>
      <c r="M218" s="227">
        <v>2012</v>
      </c>
      <c r="N218" s="227">
        <v>2013</v>
      </c>
      <c r="O218" s="227">
        <v>2014</v>
      </c>
      <c r="P218" s="227">
        <v>2015</v>
      </c>
      <c r="Q218" s="227">
        <v>2016</v>
      </c>
      <c r="R218" s="227">
        <v>2017</v>
      </c>
      <c r="S218" s="227">
        <v>2018</v>
      </c>
      <c r="T218" s="227">
        <v>2019</v>
      </c>
      <c r="U218" s="227">
        <v>2020</v>
      </c>
      <c r="V218" s="227">
        <v>2021</v>
      </c>
      <c r="W218" s="227">
        <v>2022</v>
      </c>
      <c r="X218" s="227">
        <v>2023</v>
      </c>
      <c r="Y218" s="227">
        <v>2024</v>
      </c>
      <c r="Z218" s="226">
        <v>2025</v>
      </c>
    </row>
    <row r="219" spans="2:26" ht="12.75">
      <c r="B219" s="94"/>
      <c r="C219" s="118"/>
      <c r="D219" s="118"/>
      <c r="E219" s="189"/>
      <c r="F219" s="22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8"/>
      <c r="T219" s="128"/>
      <c r="U219" s="128"/>
      <c r="V219" s="128"/>
      <c r="W219" s="128"/>
      <c r="X219" s="128"/>
      <c r="Y219" s="128"/>
      <c r="Z219" s="144"/>
    </row>
    <row r="220" spans="2:26" ht="12.75">
      <c r="B220" s="13" t="s">
        <v>79</v>
      </c>
      <c r="E220" s="56"/>
      <c r="F220" s="23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6"/>
      <c r="R220" s="190"/>
      <c r="S220" s="190"/>
      <c r="T220" s="190"/>
      <c r="U220" s="190"/>
      <c r="V220" s="190"/>
      <c r="W220" s="190"/>
      <c r="X220" s="190"/>
      <c r="Y220" s="190"/>
      <c r="Z220" s="191"/>
    </row>
    <row r="221" spans="2:26" ht="12.75" customHeight="1">
      <c r="B221" s="4" t="s">
        <v>80</v>
      </c>
      <c r="E221" s="51" t="s">
        <v>168</v>
      </c>
      <c r="F221" s="62"/>
      <c r="G221" s="182">
        <v>0.1906511177501902</v>
      </c>
      <c r="H221" s="182">
        <v>0.26619411918300356</v>
      </c>
      <c r="I221" s="182">
        <v>0.3651784200974744</v>
      </c>
      <c r="J221" s="182">
        <v>0.4934726998735936</v>
      </c>
      <c r="K221" s="182">
        <v>0.6585287529164318</v>
      </c>
      <c r="L221" s="182">
        <v>0.9207778762143779</v>
      </c>
      <c r="M221" s="182">
        <v>1.2525819502813864</v>
      </c>
      <c r="N221" s="182">
        <v>1.6695171545236933</v>
      </c>
      <c r="O221" s="182">
        <v>2.1900513709689164</v>
      </c>
      <c r="P221" s="182">
        <v>2.8323799455948198</v>
      </c>
      <c r="Q221" s="182">
        <v>3.2989496250410237</v>
      </c>
      <c r="R221" s="182">
        <v>3.830985523069613</v>
      </c>
      <c r="S221" s="182">
        <v>4.435597726697301</v>
      </c>
      <c r="T221" s="182">
        <v>5.120315783678357</v>
      </c>
      <c r="U221" s="182">
        <v>5.893053808515589</v>
      </c>
      <c r="V221" s="182">
        <v>6.782410432723737</v>
      </c>
      <c r="W221" s="182">
        <v>7.805985279049586</v>
      </c>
      <c r="X221" s="182">
        <v>8.984034036446346</v>
      </c>
      <c r="Y221" s="182">
        <v>10.339869303193659</v>
      </c>
      <c r="Z221" s="183">
        <v>11.900321923693003</v>
      </c>
    </row>
    <row r="222" spans="2:26" ht="12.75">
      <c r="B222" s="4" t="s">
        <v>81</v>
      </c>
      <c r="E222" s="51" t="s">
        <v>168</v>
      </c>
      <c r="F222" s="62"/>
      <c r="G222" s="182">
        <v>0.09333177473185289</v>
      </c>
      <c r="H222" s="182">
        <v>0.1075269428808666</v>
      </c>
      <c r="I222" s="182">
        <v>0.12367345977711368</v>
      </c>
      <c r="J222" s="182">
        <v>0.14200516823803241</v>
      </c>
      <c r="K222" s="182">
        <v>0.17389454758524597</v>
      </c>
      <c r="L222" s="182">
        <v>0.21465981634276934</v>
      </c>
      <c r="M222" s="182">
        <v>0.26441146513245894</v>
      </c>
      <c r="N222" s="182">
        <v>0.32500430744103165</v>
      </c>
      <c r="O222" s="182">
        <v>0.3986307555135953</v>
      </c>
      <c r="P222" s="182">
        <v>0.5401617786739431</v>
      </c>
      <c r="Q222" s="182">
        <v>0.625765747746695</v>
      </c>
      <c r="R222" s="182">
        <v>0.7233915222670135</v>
      </c>
      <c r="S222" s="182">
        <v>0.8344446646791729</v>
      </c>
      <c r="T222" s="182">
        <v>0.9604486756001679</v>
      </c>
      <c r="U222" s="182">
        <v>1.1030480519458092</v>
      </c>
      <c r="V222" s="182">
        <v>1.2671648279004415</v>
      </c>
      <c r="W222" s="182">
        <v>1.45609323592078</v>
      </c>
      <c r="X222" s="182">
        <v>1.6736389728838021</v>
      </c>
      <c r="Y222" s="182">
        <v>1.924199769844231</v>
      </c>
      <c r="Z222" s="183">
        <v>2.2128588539363347</v>
      </c>
    </row>
    <row r="223" spans="2:26" ht="12.75">
      <c r="B223" s="4" t="s">
        <v>82</v>
      </c>
      <c r="E223" s="51" t="s">
        <v>168</v>
      </c>
      <c r="F223" s="62"/>
      <c r="G223" s="182">
        <v>0</v>
      </c>
      <c r="H223" s="182">
        <v>0.019964558938725268</v>
      </c>
      <c r="I223" s="182">
        <v>0.03651784200974744</v>
      </c>
      <c r="J223" s="182">
        <v>0.0616840874841992</v>
      </c>
      <c r="K223" s="182">
        <v>0.09877931293746477</v>
      </c>
      <c r="L223" s="182">
        <v>0.15653223895644425</v>
      </c>
      <c r="M223" s="182">
        <v>0.23799057055346343</v>
      </c>
      <c r="N223" s="182">
        <v>0.3505986024499756</v>
      </c>
      <c r="O223" s="182">
        <v>0.5037118153228508</v>
      </c>
      <c r="P223" s="182">
        <v>0.7080949863987049</v>
      </c>
      <c r="Q223" s="182">
        <v>0.8247374062602559</v>
      </c>
      <c r="R223" s="182">
        <v>0.9577463807674033</v>
      </c>
      <c r="S223" s="182">
        <v>1.1088994316743253</v>
      </c>
      <c r="T223" s="182">
        <v>1.2800789459195892</v>
      </c>
      <c r="U223" s="182">
        <v>1.4732634521288972</v>
      </c>
      <c r="V223" s="182">
        <v>1.6956026081809343</v>
      </c>
      <c r="W223" s="182">
        <v>1.9514963197623965</v>
      </c>
      <c r="X223" s="182">
        <v>2.2460085091115864</v>
      </c>
      <c r="Y223" s="182">
        <v>2.5849673257984147</v>
      </c>
      <c r="Z223" s="183">
        <v>2.9750804809232507</v>
      </c>
    </row>
    <row r="224" spans="2:26" ht="12.75">
      <c r="B224" s="4" t="s">
        <v>83</v>
      </c>
      <c r="E224" s="51" t="s">
        <v>168</v>
      </c>
      <c r="F224" s="62"/>
      <c r="G224" s="182">
        <v>0</v>
      </c>
      <c r="H224" s="182">
        <v>0.0048387124296389965</v>
      </c>
      <c r="I224" s="182">
        <v>0.00742040758662682</v>
      </c>
      <c r="J224" s="182">
        <v>0.01065038761785243</v>
      </c>
      <c r="K224" s="182">
        <v>0.015650509282672136</v>
      </c>
      <c r="L224" s="182">
        <v>0.02189530126696247</v>
      </c>
      <c r="M224" s="182">
        <v>0.030142907025100318</v>
      </c>
      <c r="N224" s="182">
        <v>0.040950542737569984</v>
      </c>
      <c r="O224" s="182">
        <v>0.05501104426087615</v>
      </c>
      <c r="P224" s="182">
        <v>0.08102426680109147</v>
      </c>
      <c r="Q224" s="182">
        <v>0.09386486216200424</v>
      </c>
      <c r="R224" s="182">
        <v>0.10850872834005204</v>
      </c>
      <c r="S224" s="182">
        <v>0.12516669970187594</v>
      </c>
      <c r="T224" s="182">
        <v>0.14406730134002518</v>
      </c>
      <c r="U224" s="182">
        <v>0.16545720779187134</v>
      </c>
      <c r="V224" s="182">
        <v>0.19007472418506624</v>
      </c>
      <c r="W224" s="182">
        <v>0.21841398538811702</v>
      </c>
      <c r="X224" s="182">
        <v>0.2510458459325703</v>
      </c>
      <c r="Y224" s="182">
        <v>0.28862996547663466</v>
      </c>
      <c r="Z224" s="183">
        <v>0.3319288280904502</v>
      </c>
    </row>
    <row r="225" spans="2:26" ht="12.75">
      <c r="B225" s="73" t="s">
        <v>84</v>
      </c>
      <c r="E225" s="51" t="s">
        <v>168</v>
      </c>
      <c r="F225" s="62"/>
      <c r="G225" s="182">
        <v>0.2839828924820431</v>
      </c>
      <c r="H225" s="182">
        <v>0.3985243334322345</v>
      </c>
      <c r="I225" s="182">
        <v>0.5327901294709623</v>
      </c>
      <c r="J225" s="182">
        <v>0.7078123432136776</v>
      </c>
      <c r="K225" s="182">
        <v>0.9468531227218145</v>
      </c>
      <c r="L225" s="182">
        <v>1.313865232780554</v>
      </c>
      <c r="M225" s="182">
        <v>1.7851268929924091</v>
      </c>
      <c r="N225" s="182">
        <v>2.3860706071522704</v>
      </c>
      <c r="O225" s="182">
        <v>3.147404986066239</v>
      </c>
      <c r="P225" s="182">
        <v>4.16166097746856</v>
      </c>
      <c r="Q225" s="182">
        <v>4.843317641209978</v>
      </c>
      <c r="R225" s="182">
        <v>5.620632154444082</v>
      </c>
      <c r="S225" s="182">
        <v>6.5041085227526745</v>
      </c>
      <c r="T225" s="182">
        <v>7.50491070653814</v>
      </c>
      <c r="U225" s="182">
        <v>8.634822520382166</v>
      </c>
      <c r="V225" s="182">
        <v>9.93525259299018</v>
      </c>
      <c r="W225" s="182">
        <v>11.43198882012088</v>
      </c>
      <c r="X225" s="182">
        <v>13.154727364374304</v>
      </c>
      <c r="Y225" s="182">
        <v>15.137666364312938</v>
      </c>
      <c r="Z225" s="183">
        <v>17.42019008664304</v>
      </c>
    </row>
    <row r="226" spans="2:26" ht="12.75">
      <c r="B226" s="4"/>
      <c r="E226" s="51"/>
      <c r="F226" s="62"/>
      <c r="G226" s="182"/>
      <c r="H226" s="182"/>
      <c r="I226" s="182"/>
      <c r="J226" s="182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83"/>
    </row>
    <row r="227" spans="2:26" ht="12.75">
      <c r="B227" s="4" t="s">
        <v>85</v>
      </c>
      <c r="E227" s="51" t="s">
        <v>168</v>
      </c>
      <c r="F227" s="62"/>
      <c r="G227" s="182">
        <v>0</v>
      </c>
      <c r="H227" s="182">
        <v>0</v>
      </c>
      <c r="I227" s="182">
        <v>0</v>
      </c>
      <c r="J227" s="182">
        <v>0</v>
      </c>
      <c r="K227" s="182">
        <v>0</v>
      </c>
      <c r="L227" s="182">
        <v>0</v>
      </c>
      <c r="M227" s="182">
        <v>0</v>
      </c>
      <c r="N227" s="182">
        <v>0</v>
      </c>
      <c r="O227" s="182">
        <v>0</v>
      </c>
      <c r="P227" s="182">
        <v>0</v>
      </c>
      <c r="Q227" s="182">
        <v>0</v>
      </c>
      <c r="R227" s="182">
        <v>0</v>
      </c>
      <c r="S227" s="182">
        <v>0</v>
      </c>
      <c r="T227" s="182">
        <v>0</v>
      </c>
      <c r="U227" s="182">
        <v>0</v>
      </c>
      <c r="V227" s="182">
        <v>0</v>
      </c>
      <c r="W227" s="182">
        <v>0</v>
      </c>
      <c r="X227" s="182">
        <v>0</v>
      </c>
      <c r="Y227" s="182">
        <v>0</v>
      </c>
      <c r="Z227" s="183">
        <v>0</v>
      </c>
    </row>
    <row r="228" spans="2:26" ht="12.75">
      <c r="B228" s="4" t="s">
        <v>86</v>
      </c>
      <c r="E228" s="51" t="s">
        <v>168</v>
      </c>
      <c r="F228" s="62"/>
      <c r="G228" s="182">
        <v>0</v>
      </c>
      <c r="H228" s="182">
        <v>0</v>
      </c>
      <c r="I228" s="182">
        <v>0</v>
      </c>
      <c r="J228" s="182">
        <v>0</v>
      </c>
      <c r="K228" s="182">
        <v>0</v>
      </c>
      <c r="L228" s="182">
        <v>0</v>
      </c>
      <c r="M228" s="182">
        <v>0</v>
      </c>
      <c r="N228" s="182">
        <v>0</v>
      </c>
      <c r="O228" s="182">
        <v>0</v>
      </c>
      <c r="P228" s="182">
        <v>0</v>
      </c>
      <c r="Q228" s="182">
        <v>0</v>
      </c>
      <c r="R228" s="182">
        <v>0</v>
      </c>
      <c r="S228" s="182">
        <v>0</v>
      </c>
      <c r="T228" s="182">
        <v>0</v>
      </c>
      <c r="U228" s="182">
        <v>0</v>
      </c>
      <c r="V228" s="182">
        <v>0</v>
      </c>
      <c r="W228" s="182">
        <v>0</v>
      </c>
      <c r="X228" s="182">
        <v>0</v>
      </c>
      <c r="Y228" s="182">
        <v>0</v>
      </c>
      <c r="Z228" s="183">
        <v>0</v>
      </c>
    </row>
    <row r="229" spans="2:26" ht="12.75" customHeight="1" hidden="1" outlineLevel="1">
      <c r="B229" s="2" t="s">
        <v>87</v>
      </c>
      <c r="E229" s="51" t="s">
        <v>168</v>
      </c>
      <c r="F229" s="62"/>
      <c r="G229" s="182">
        <v>0</v>
      </c>
      <c r="H229" s="182">
        <v>0</v>
      </c>
      <c r="I229" s="182">
        <v>0</v>
      </c>
      <c r="J229" s="182">
        <v>0</v>
      </c>
      <c r="K229" s="182">
        <v>0</v>
      </c>
      <c r="L229" s="182">
        <v>0</v>
      </c>
      <c r="M229" s="182">
        <v>0</v>
      </c>
      <c r="N229" s="182">
        <v>0</v>
      </c>
      <c r="O229" s="182">
        <v>0</v>
      </c>
      <c r="P229" s="182">
        <v>0</v>
      </c>
      <c r="Q229" s="182">
        <v>0</v>
      </c>
      <c r="R229" s="182">
        <v>0</v>
      </c>
      <c r="S229" s="182">
        <v>0</v>
      </c>
      <c r="T229" s="182">
        <v>0</v>
      </c>
      <c r="U229" s="182">
        <v>0</v>
      </c>
      <c r="V229" s="182">
        <v>0</v>
      </c>
      <c r="W229" s="182">
        <v>0</v>
      </c>
      <c r="X229" s="182">
        <v>0</v>
      </c>
      <c r="Y229" s="182">
        <v>0</v>
      </c>
      <c r="Z229" s="183">
        <v>0</v>
      </c>
    </row>
    <row r="230" spans="2:26" ht="12.75" customHeight="1" collapsed="1">
      <c r="B230" s="73" t="s">
        <v>88</v>
      </c>
      <c r="E230" s="51" t="s">
        <v>168</v>
      </c>
      <c r="F230" s="62"/>
      <c r="G230" s="182">
        <v>0</v>
      </c>
      <c r="H230" s="182">
        <v>0</v>
      </c>
      <c r="I230" s="182">
        <v>0</v>
      </c>
      <c r="J230" s="182">
        <v>0</v>
      </c>
      <c r="K230" s="182">
        <v>0</v>
      </c>
      <c r="L230" s="182">
        <v>0</v>
      </c>
      <c r="M230" s="182">
        <v>0</v>
      </c>
      <c r="N230" s="182">
        <v>0</v>
      </c>
      <c r="O230" s="182">
        <v>0</v>
      </c>
      <c r="P230" s="182">
        <v>0</v>
      </c>
      <c r="Q230" s="182">
        <v>0</v>
      </c>
      <c r="R230" s="182">
        <v>0</v>
      </c>
      <c r="S230" s="182">
        <v>0</v>
      </c>
      <c r="T230" s="182">
        <v>0</v>
      </c>
      <c r="U230" s="182">
        <v>0</v>
      </c>
      <c r="V230" s="182">
        <v>0</v>
      </c>
      <c r="W230" s="182">
        <v>0</v>
      </c>
      <c r="X230" s="182">
        <v>0</v>
      </c>
      <c r="Y230" s="182">
        <v>0</v>
      </c>
      <c r="Z230" s="183">
        <v>0</v>
      </c>
    </row>
    <row r="231" spans="2:26" ht="12.75" customHeight="1">
      <c r="B231" s="73"/>
      <c r="E231" s="51"/>
      <c r="F231" s="62"/>
      <c r="G231" s="182"/>
      <c r="H231" s="182"/>
      <c r="I231" s="182"/>
      <c r="J231" s="182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83"/>
    </row>
    <row r="232" spans="2:26" ht="12.75" customHeight="1">
      <c r="B232" s="127" t="s">
        <v>89</v>
      </c>
      <c r="C232" s="89"/>
      <c r="E232" s="51" t="s">
        <v>168</v>
      </c>
      <c r="F232" s="62"/>
      <c r="G232" s="182">
        <v>0.2839828924820431</v>
      </c>
      <c r="H232" s="182">
        <v>0.3985243334322345</v>
      </c>
      <c r="I232" s="182">
        <v>0.5327901294709623</v>
      </c>
      <c r="J232" s="182">
        <v>0.7078123432136776</v>
      </c>
      <c r="K232" s="182">
        <v>0.9468531227218145</v>
      </c>
      <c r="L232" s="182">
        <v>1.313865232780554</v>
      </c>
      <c r="M232" s="182">
        <v>1.7851268929924091</v>
      </c>
      <c r="N232" s="182">
        <v>2.3860706071522704</v>
      </c>
      <c r="O232" s="182">
        <v>3.147404986066239</v>
      </c>
      <c r="P232" s="182">
        <v>4.16166097746856</v>
      </c>
      <c r="Q232" s="182">
        <v>4.843317641209978</v>
      </c>
      <c r="R232" s="182">
        <v>5.620632154444082</v>
      </c>
      <c r="S232" s="182">
        <v>6.5041085227526745</v>
      </c>
      <c r="T232" s="182">
        <v>7.50491070653814</v>
      </c>
      <c r="U232" s="182">
        <v>8.634822520382166</v>
      </c>
      <c r="V232" s="182">
        <v>9.93525259299018</v>
      </c>
      <c r="W232" s="182">
        <v>11.43198882012088</v>
      </c>
      <c r="X232" s="182">
        <v>13.154727364374304</v>
      </c>
      <c r="Y232" s="182">
        <v>15.137666364312938</v>
      </c>
      <c r="Z232" s="183">
        <v>17.42019008664304</v>
      </c>
    </row>
    <row r="233" spans="2:26" ht="12.75" customHeight="1">
      <c r="B233" s="73"/>
      <c r="E233" s="51"/>
      <c r="F233" s="62"/>
      <c r="G233" s="182"/>
      <c r="H233" s="182"/>
      <c r="I233" s="182"/>
      <c r="J233" s="182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83"/>
    </row>
    <row r="234" spans="2:26" ht="12.75" customHeight="1">
      <c r="B234" s="2" t="s">
        <v>90</v>
      </c>
      <c r="E234" s="51" t="s">
        <v>168</v>
      </c>
      <c r="F234" s="62"/>
      <c r="G234" s="182">
        <v>0</v>
      </c>
      <c r="H234" s="182">
        <v>0</v>
      </c>
      <c r="I234" s="182">
        <v>0</v>
      </c>
      <c r="J234" s="182">
        <v>0</v>
      </c>
      <c r="K234" s="182">
        <v>0</v>
      </c>
      <c r="L234" s="182">
        <v>0</v>
      </c>
      <c r="M234" s="182">
        <v>0</v>
      </c>
      <c r="N234" s="182">
        <v>0</v>
      </c>
      <c r="O234" s="182">
        <v>0</v>
      </c>
      <c r="P234" s="182">
        <v>0</v>
      </c>
      <c r="Q234" s="182">
        <v>0</v>
      </c>
      <c r="R234" s="182">
        <v>0</v>
      </c>
      <c r="S234" s="182">
        <v>0</v>
      </c>
      <c r="T234" s="182">
        <v>0</v>
      </c>
      <c r="U234" s="182">
        <v>0</v>
      </c>
      <c r="V234" s="182">
        <v>0</v>
      </c>
      <c r="W234" s="182">
        <v>0</v>
      </c>
      <c r="X234" s="182">
        <v>0</v>
      </c>
      <c r="Y234" s="182">
        <v>0</v>
      </c>
      <c r="Z234" s="183">
        <v>0</v>
      </c>
    </row>
    <row r="235" spans="2:26" ht="12.75" hidden="1" outlineLevel="1">
      <c r="B235" s="19" t="s">
        <v>91</v>
      </c>
      <c r="C235" s="252"/>
      <c r="D235" s="245"/>
      <c r="E235" s="51" t="s">
        <v>168</v>
      </c>
      <c r="F235" s="62"/>
      <c r="G235" s="182">
        <v>0</v>
      </c>
      <c r="H235" s="182">
        <v>0</v>
      </c>
      <c r="I235" s="182">
        <v>0</v>
      </c>
      <c r="J235" s="182">
        <v>0</v>
      </c>
      <c r="K235" s="182">
        <v>0</v>
      </c>
      <c r="L235" s="182">
        <v>0</v>
      </c>
      <c r="M235" s="182">
        <v>0</v>
      </c>
      <c r="N235" s="182">
        <v>0</v>
      </c>
      <c r="O235" s="182">
        <v>0</v>
      </c>
      <c r="P235" s="182">
        <v>0</v>
      </c>
      <c r="Q235" s="182">
        <v>0</v>
      </c>
      <c r="R235" s="182">
        <v>0</v>
      </c>
      <c r="S235" s="182">
        <v>0</v>
      </c>
      <c r="T235" s="182">
        <v>0</v>
      </c>
      <c r="U235" s="182">
        <v>0</v>
      </c>
      <c r="V235" s="182">
        <v>0</v>
      </c>
      <c r="W235" s="182">
        <v>0</v>
      </c>
      <c r="X235" s="182">
        <v>0</v>
      </c>
      <c r="Y235" s="182">
        <v>0</v>
      </c>
      <c r="Z235" s="183">
        <v>0</v>
      </c>
    </row>
    <row r="236" spans="2:26" ht="15" customHeight="1" collapsed="1">
      <c r="B236" s="19" t="s">
        <v>92</v>
      </c>
      <c r="C236" s="177"/>
      <c r="D236" s="173"/>
      <c r="E236" s="51"/>
      <c r="F236" s="148"/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5"/>
      <c r="R236" s="294"/>
      <c r="S236" s="294"/>
      <c r="T236" s="294"/>
      <c r="U236" s="165"/>
      <c r="V236" s="165"/>
      <c r="W236" s="165"/>
      <c r="X236" s="165"/>
      <c r="Y236" s="165"/>
      <c r="Z236" s="184"/>
    </row>
    <row r="237" spans="2:26" ht="12.75">
      <c r="B237" s="4" t="s">
        <v>209</v>
      </c>
      <c r="E237" s="51" t="s">
        <v>168</v>
      </c>
      <c r="F237" s="62"/>
      <c r="G237" s="182">
        <v>0.66306762918</v>
      </c>
      <c r="H237" s="182">
        <v>4.950904964544001</v>
      </c>
      <c r="I237" s="182">
        <v>4.56779922324</v>
      </c>
      <c r="J237" s="182">
        <v>4.56779922324</v>
      </c>
      <c r="K237" s="182">
        <v>0</v>
      </c>
      <c r="L237" s="182">
        <v>0</v>
      </c>
      <c r="M237" s="182">
        <v>0</v>
      </c>
      <c r="N237" s="182">
        <v>0</v>
      </c>
      <c r="O237" s="182">
        <v>0</v>
      </c>
      <c r="P237" s="182">
        <v>0</v>
      </c>
      <c r="Q237" s="182">
        <v>0</v>
      </c>
      <c r="R237" s="182">
        <v>0</v>
      </c>
      <c r="S237" s="182">
        <v>0</v>
      </c>
      <c r="T237" s="182">
        <v>0</v>
      </c>
      <c r="U237" s="182">
        <v>0</v>
      </c>
      <c r="V237" s="182">
        <v>0</v>
      </c>
      <c r="W237" s="182">
        <v>0</v>
      </c>
      <c r="X237" s="182">
        <v>0</v>
      </c>
      <c r="Y237" s="182">
        <v>0</v>
      </c>
      <c r="Z237" s="183">
        <v>0</v>
      </c>
    </row>
    <row r="238" spans="2:26" ht="12.75">
      <c r="B238" s="4" t="s">
        <v>93</v>
      </c>
      <c r="E238" s="51" t="s">
        <v>168</v>
      </c>
      <c r="F238" s="62"/>
      <c r="G238" s="182">
        <v>0</v>
      </c>
      <c r="H238" s="182">
        <v>0</v>
      </c>
      <c r="I238" s="182">
        <v>0</v>
      </c>
      <c r="J238" s="182">
        <v>0</v>
      </c>
      <c r="K238" s="182">
        <v>0</v>
      </c>
      <c r="L238" s="182">
        <v>0</v>
      </c>
      <c r="M238" s="182">
        <v>0</v>
      </c>
      <c r="N238" s="182">
        <v>0</v>
      </c>
      <c r="O238" s="182">
        <v>0</v>
      </c>
      <c r="P238" s="182">
        <v>0</v>
      </c>
      <c r="Q238" s="182">
        <v>0</v>
      </c>
      <c r="R238" s="182">
        <v>0</v>
      </c>
      <c r="S238" s="182">
        <v>0</v>
      </c>
      <c r="T238" s="182">
        <v>0</v>
      </c>
      <c r="U238" s="182">
        <v>0</v>
      </c>
      <c r="V238" s="182">
        <v>0</v>
      </c>
      <c r="W238" s="182">
        <v>0</v>
      </c>
      <c r="X238" s="182">
        <v>0</v>
      </c>
      <c r="Y238" s="182">
        <v>0</v>
      </c>
      <c r="Z238" s="183">
        <v>0</v>
      </c>
    </row>
    <row r="239" spans="2:26" ht="12.75">
      <c r="B239" s="4" t="s">
        <v>94</v>
      </c>
      <c r="E239" s="51" t="s">
        <v>168</v>
      </c>
      <c r="F239" s="62"/>
      <c r="G239" s="165">
        <v>0.165356282295</v>
      </c>
      <c r="H239" s="165">
        <v>1.2346602411360001</v>
      </c>
      <c r="I239" s="165">
        <v>1.13912105581</v>
      </c>
      <c r="J239" s="165">
        <v>1.13912105581</v>
      </c>
      <c r="K239" s="165">
        <v>0</v>
      </c>
      <c r="L239" s="165">
        <v>0</v>
      </c>
      <c r="M239" s="165">
        <v>0</v>
      </c>
      <c r="N239" s="165">
        <v>0</v>
      </c>
      <c r="O239" s="165">
        <v>0</v>
      </c>
      <c r="P239" s="165">
        <v>0</v>
      </c>
      <c r="Q239" s="165">
        <v>0</v>
      </c>
      <c r="R239" s="165">
        <v>0</v>
      </c>
      <c r="S239" s="165">
        <v>0</v>
      </c>
      <c r="T239" s="165">
        <v>0</v>
      </c>
      <c r="U239" s="165">
        <v>0</v>
      </c>
      <c r="V239" s="165">
        <v>0</v>
      </c>
      <c r="W239" s="165">
        <v>0</v>
      </c>
      <c r="X239" s="165">
        <v>0</v>
      </c>
      <c r="Y239" s="165">
        <v>0</v>
      </c>
      <c r="Z239" s="184">
        <v>0</v>
      </c>
    </row>
    <row r="240" spans="2:26" ht="12.75" outlineLevel="1">
      <c r="B240" s="4"/>
      <c r="E240" s="51"/>
      <c r="F240" s="62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84"/>
    </row>
    <row r="241" spans="2:26" ht="12.75">
      <c r="B241" s="73" t="s">
        <v>95</v>
      </c>
      <c r="E241" s="51" t="s">
        <v>168</v>
      </c>
      <c r="F241" s="62"/>
      <c r="G241" s="165">
        <v>0</v>
      </c>
      <c r="H241" s="165">
        <v>0</v>
      </c>
      <c r="I241" s="165">
        <v>0</v>
      </c>
      <c r="J241" s="165">
        <v>0</v>
      </c>
      <c r="K241" s="165">
        <v>0</v>
      </c>
      <c r="L241" s="165">
        <v>0</v>
      </c>
      <c r="M241" s="165">
        <v>0</v>
      </c>
      <c r="N241" s="165">
        <v>0</v>
      </c>
      <c r="O241" s="165">
        <v>0</v>
      </c>
      <c r="P241" s="165">
        <v>0</v>
      </c>
      <c r="Q241" s="165">
        <v>0</v>
      </c>
      <c r="R241" s="165">
        <v>0</v>
      </c>
      <c r="S241" s="165">
        <v>0</v>
      </c>
      <c r="T241" s="165">
        <v>0</v>
      </c>
      <c r="U241" s="165">
        <v>0</v>
      </c>
      <c r="V241" s="165">
        <v>0</v>
      </c>
      <c r="W241" s="165">
        <v>0</v>
      </c>
      <c r="X241" s="165">
        <v>0</v>
      </c>
      <c r="Y241" s="165">
        <v>0</v>
      </c>
      <c r="Z241" s="184">
        <v>0</v>
      </c>
    </row>
    <row r="242" spans="2:26" ht="4.5" customHeight="1">
      <c r="B242" s="73"/>
      <c r="E242" s="51"/>
      <c r="F242" s="62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82"/>
      <c r="R242" s="165"/>
      <c r="S242" s="165"/>
      <c r="T242" s="165"/>
      <c r="U242" s="165"/>
      <c r="V242" s="165"/>
      <c r="W242" s="165"/>
      <c r="X242" s="165"/>
      <c r="Y242" s="165"/>
      <c r="Z242" s="184"/>
    </row>
    <row r="243" spans="2:26" ht="12.75">
      <c r="B243" s="2"/>
      <c r="C243" s="178" t="s">
        <v>96</v>
      </c>
      <c r="E243" s="51" t="s">
        <v>168</v>
      </c>
      <c r="F243" s="62"/>
      <c r="G243" s="182">
        <v>1.1124068039570432</v>
      </c>
      <c r="H243" s="182">
        <v>6.584089539112235</v>
      </c>
      <c r="I243" s="182">
        <v>6.239710408520962</v>
      </c>
      <c r="J243" s="182">
        <v>6.414732622263677</v>
      </c>
      <c r="K243" s="182">
        <v>0.9468531227218145</v>
      </c>
      <c r="L243" s="182">
        <v>1.313865232780554</v>
      </c>
      <c r="M243" s="182">
        <v>1.7851268929924091</v>
      </c>
      <c r="N243" s="182">
        <v>2.3860706071522704</v>
      </c>
      <c r="O243" s="182">
        <v>3.147404986066239</v>
      </c>
      <c r="P243" s="182">
        <v>4.16166097746856</v>
      </c>
      <c r="Q243" s="182">
        <v>4.843317641209978</v>
      </c>
      <c r="R243" s="182">
        <v>5.620632154444082</v>
      </c>
      <c r="S243" s="182">
        <v>6.5041085227526745</v>
      </c>
      <c r="T243" s="182">
        <v>7.50491070653814</v>
      </c>
      <c r="U243" s="182">
        <v>8.634822520382166</v>
      </c>
      <c r="V243" s="182">
        <v>9.93525259299018</v>
      </c>
      <c r="W243" s="182">
        <v>11.43198882012088</v>
      </c>
      <c r="X243" s="182">
        <v>13.154727364374304</v>
      </c>
      <c r="Y243" s="182">
        <v>15.137666364312938</v>
      </c>
      <c r="Z243" s="183">
        <v>17.42019008664304</v>
      </c>
    </row>
    <row r="244" spans="2:26" ht="4.5" customHeight="1">
      <c r="B244" s="74"/>
      <c r="E244" s="51"/>
      <c r="F244" s="62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82"/>
      <c r="R244" s="165"/>
      <c r="S244" s="165"/>
      <c r="T244" s="165"/>
      <c r="U244" s="165"/>
      <c r="V244" s="165"/>
      <c r="W244" s="165"/>
      <c r="X244" s="165"/>
      <c r="Y244" s="165"/>
      <c r="Z244" s="184"/>
    </row>
    <row r="245" spans="2:26" ht="12.75" customHeight="1">
      <c r="B245" s="74" t="s">
        <v>227</v>
      </c>
      <c r="E245" s="51" t="s">
        <v>168</v>
      </c>
      <c r="F245" s="264"/>
      <c r="G245" s="165">
        <v>0.7020781320242073</v>
      </c>
      <c r="H245" s="165">
        <v>6.619268598775785</v>
      </c>
      <c r="I245" s="165">
        <v>6.179145913937881</v>
      </c>
      <c r="J245" s="165">
        <v>7.078047239592824</v>
      </c>
      <c r="K245" s="165">
        <v>0</v>
      </c>
      <c r="L245" s="165">
        <v>0</v>
      </c>
      <c r="M245" s="165">
        <v>0</v>
      </c>
      <c r="N245" s="165">
        <v>0</v>
      </c>
      <c r="O245" s="165">
        <v>0</v>
      </c>
      <c r="P245" s="165">
        <v>1.054498133301074</v>
      </c>
      <c r="Q245" s="165">
        <v>0</v>
      </c>
      <c r="R245" s="165">
        <v>0</v>
      </c>
      <c r="S245" s="165">
        <v>0</v>
      </c>
      <c r="T245" s="165">
        <v>0</v>
      </c>
      <c r="U245" s="165">
        <v>0</v>
      </c>
      <c r="V245" s="165">
        <v>0</v>
      </c>
      <c r="W245" s="165">
        <v>0</v>
      </c>
      <c r="X245" s="165">
        <v>0</v>
      </c>
      <c r="Y245" s="165">
        <v>0</v>
      </c>
      <c r="Z245" s="184">
        <v>-9.684160236601539</v>
      </c>
    </row>
    <row r="246" spans="2:26" ht="12.75" customHeight="1">
      <c r="B246" s="19" t="s">
        <v>97</v>
      </c>
      <c r="C246" s="179"/>
      <c r="E246" s="51" t="s">
        <v>168</v>
      </c>
      <c r="F246" s="62"/>
      <c r="G246" s="165">
        <v>0</v>
      </c>
      <c r="H246" s="165">
        <v>0</v>
      </c>
      <c r="I246" s="165">
        <v>0</v>
      </c>
      <c r="J246" s="165">
        <v>0</v>
      </c>
      <c r="K246" s="165">
        <v>0.31188271121981853</v>
      </c>
      <c r="L246" s="165">
        <v>0</v>
      </c>
      <c r="M246" s="165">
        <v>0</v>
      </c>
      <c r="N246" s="165">
        <v>0</v>
      </c>
      <c r="O246" s="165">
        <v>0</v>
      </c>
      <c r="P246" s="165">
        <v>0.31188271121981853</v>
      </c>
      <c r="Q246" s="165">
        <v>2.252894573619862</v>
      </c>
      <c r="R246" s="165">
        <v>2.252894573619862</v>
      </c>
      <c r="S246" s="165">
        <v>2.252894573619862</v>
      </c>
      <c r="T246" s="165">
        <v>0</v>
      </c>
      <c r="U246" s="165">
        <v>0.31188271121981853</v>
      </c>
      <c r="V246" s="165">
        <v>0.30364253271</v>
      </c>
      <c r="W246" s="165">
        <v>0.30364253271</v>
      </c>
      <c r="X246" s="165">
        <v>0.30364253271</v>
      </c>
      <c r="Y246" s="165">
        <v>0</v>
      </c>
      <c r="Z246" s="184">
        <v>0</v>
      </c>
    </row>
    <row r="247" spans="2:26" ht="12.75">
      <c r="B247" s="19" t="s">
        <v>141</v>
      </c>
      <c r="C247" s="179"/>
      <c r="E247" s="51" t="s">
        <v>168</v>
      </c>
      <c r="F247" s="62"/>
      <c r="G247" s="182">
        <v>0.5708090279433614</v>
      </c>
      <c r="H247" s="182">
        <v>0.7246926637254778</v>
      </c>
      <c r="I247" s="182">
        <v>0.8417236217758746</v>
      </c>
      <c r="J247" s="182">
        <v>0.9584138804246254</v>
      </c>
      <c r="K247" s="182">
        <v>1.3981888505503413</v>
      </c>
      <c r="L247" s="182">
        <v>1.6517473676255499</v>
      </c>
      <c r="M247" s="182">
        <v>1.933384500276814</v>
      </c>
      <c r="N247" s="182">
        <v>2.2455109479572397</v>
      </c>
      <c r="O247" s="182">
        <v>2.590808650361762</v>
      </c>
      <c r="P247" s="182">
        <v>2.7737575164508677</v>
      </c>
      <c r="Q247" s="182">
        <v>3.229039149797953</v>
      </c>
      <c r="R247" s="182">
        <v>3.4666277173922597</v>
      </c>
      <c r="S247" s="182">
        <v>3.7035257318794077</v>
      </c>
      <c r="T247" s="182">
        <v>3.93732825244808</v>
      </c>
      <c r="U247" s="182">
        <v>4.165443255109528</v>
      </c>
      <c r="V247" s="182">
        <v>4.39625713912907</v>
      </c>
      <c r="W247" s="182">
        <v>4.65116716673583</v>
      </c>
      <c r="X247" s="182">
        <v>4.933694980086995</v>
      </c>
      <c r="Y247" s="182">
        <v>5.247890786265622</v>
      </c>
      <c r="Z247" s="183">
        <v>5.598413052626823</v>
      </c>
    </row>
    <row r="248" spans="2:26" ht="4.5" customHeight="1">
      <c r="B248" s="2"/>
      <c r="C248" s="179"/>
      <c r="E248" s="51"/>
      <c r="F248" s="62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82"/>
      <c r="R248" s="165"/>
      <c r="S248" s="165"/>
      <c r="T248" s="165"/>
      <c r="U248" s="165"/>
      <c r="V248" s="165"/>
      <c r="W248" s="165"/>
      <c r="X248" s="165"/>
      <c r="Y248" s="165"/>
      <c r="Z248" s="184"/>
    </row>
    <row r="249" spans="2:26" ht="12.75">
      <c r="B249" s="4" t="s">
        <v>98</v>
      </c>
      <c r="C249" s="179"/>
      <c r="E249" s="51" t="s">
        <v>168</v>
      </c>
      <c r="F249" s="62"/>
      <c r="G249" s="165">
        <v>0</v>
      </c>
      <c r="H249" s="165">
        <v>0</v>
      </c>
      <c r="I249" s="165">
        <v>0</v>
      </c>
      <c r="J249" s="165">
        <v>0</v>
      </c>
      <c r="K249" s="165">
        <v>0</v>
      </c>
      <c r="L249" s="165">
        <v>0</v>
      </c>
      <c r="M249" s="165">
        <v>0</v>
      </c>
      <c r="N249" s="165">
        <v>0</v>
      </c>
      <c r="O249" s="165">
        <v>0</v>
      </c>
      <c r="P249" s="165">
        <v>0</v>
      </c>
      <c r="Q249" s="165">
        <v>0.022102254305999998</v>
      </c>
      <c r="R249" s="165">
        <v>0.1871324197908</v>
      </c>
      <c r="S249" s="165">
        <v>0.33939239389880005</v>
      </c>
      <c r="T249" s="165">
        <v>0.4916523680067999</v>
      </c>
      <c r="U249" s="165">
        <v>0.4916523680067999</v>
      </c>
      <c r="V249" s="165">
        <v>0.4916523680067999</v>
      </c>
      <c r="W249" s="165">
        <v>0.4916523680067999</v>
      </c>
      <c r="X249" s="165">
        <v>0.4916523680067999</v>
      </c>
      <c r="Y249" s="165">
        <v>0.4916523680067999</v>
      </c>
      <c r="Z249" s="184">
        <v>0.4916523680067999</v>
      </c>
    </row>
    <row r="250" spans="2:26" ht="12.75">
      <c r="B250" s="4" t="s">
        <v>99</v>
      </c>
      <c r="C250" s="179"/>
      <c r="E250" s="51" t="s">
        <v>168</v>
      </c>
      <c r="F250" s="62"/>
      <c r="G250" s="182">
        <v>0.36837090510000003</v>
      </c>
      <c r="H250" s="182">
        <v>0.36837090510000003</v>
      </c>
      <c r="I250" s="182">
        <v>0.36837090510000003</v>
      </c>
      <c r="J250" s="182">
        <v>0.36873927600510004</v>
      </c>
      <c r="K250" s="182">
        <v>0.36873927600510004</v>
      </c>
      <c r="L250" s="182">
        <v>0.36873927600510004</v>
      </c>
      <c r="M250" s="182">
        <v>0.36873927600510004</v>
      </c>
      <c r="N250" s="182">
        <v>0.36873927600510004</v>
      </c>
      <c r="O250" s="182">
        <v>0.36873927600510004</v>
      </c>
      <c r="P250" s="182">
        <v>0.36873927600510004</v>
      </c>
      <c r="Q250" s="182">
        <v>0.36873927600510004</v>
      </c>
      <c r="R250" s="182">
        <v>0.36818671964745</v>
      </c>
      <c r="S250" s="182">
        <v>0.36350840915268</v>
      </c>
      <c r="T250" s="182">
        <v>0.35502359930521</v>
      </c>
      <c r="U250" s="182">
        <v>0.34273229010504</v>
      </c>
      <c r="V250" s="182">
        <v>0.33044098090487</v>
      </c>
      <c r="W250" s="182">
        <v>0.31814967170470004</v>
      </c>
      <c r="X250" s="182">
        <v>0.30585836250453</v>
      </c>
      <c r="Y250" s="182">
        <v>0.29356705330436</v>
      </c>
      <c r="Z250" s="183">
        <v>0.28127574410419004</v>
      </c>
    </row>
    <row r="251" spans="2:26" ht="12.75">
      <c r="B251" s="4" t="s">
        <v>210</v>
      </c>
      <c r="E251" s="51" t="s">
        <v>168</v>
      </c>
      <c r="F251" s="193"/>
      <c r="G251" s="165">
        <v>0.00846149955571325</v>
      </c>
      <c r="H251" s="165">
        <v>0.020667462677248158</v>
      </c>
      <c r="I251" s="165">
        <v>0.018519908000267926</v>
      </c>
      <c r="J251" s="165">
        <v>0.023345182095462866</v>
      </c>
      <c r="K251" s="165">
        <v>0.011817402079550912</v>
      </c>
      <c r="L251" s="165">
        <v>0.026191244485414628</v>
      </c>
      <c r="M251" s="165">
        <v>0.03465757275614487</v>
      </c>
      <c r="N251" s="165">
        <v>0.04541479129722378</v>
      </c>
      <c r="O251" s="165">
        <v>0.058944263064360486</v>
      </c>
      <c r="P251" s="165">
        <v>0.053290656362053435</v>
      </c>
      <c r="Q251" s="165">
        <v>0.08921152405013572</v>
      </c>
      <c r="R251" s="165">
        <v>0.06810313379199456</v>
      </c>
      <c r="S251" s="165">
        <v>0.07769191105137441</v>
      </c>
      <c r="T251" s="165">
        <v>0.08819118662027581</v>
      </c>
      <c r="U251" s="165">
        <v>0.0996181951995685</v>
      </c>
      <c r="V251" s="165">
        <v>0.11640022145367812</v>
      </c>
      <c r="W251" s="165">
        <v>0.13389729013033003</v>
      </c>
      <c r="X251" s="165">
        <v>0.1540483627306929</v>
      </c>
      <c r="Y251" s="165">
        <v>0.17725579593655372</v>
      </c>
      <c r="Z251" s="184">
        <v>0.20398305203988332</v>
      </c>
    </row>
    <row r="252" spans="2:26" ht="4.5" customHeight="1">
      <c r="B252" s="2"/>
      <c r="E252" s="51"/>
      <c r="F252" s="62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82"/>
      <c r="R252" s="165"/>
      <c r="S252" s="165"/>
      <c r="T252" s="165"/>
      <c r="U252" s="165"/>
      <c r="V252" s="165"/>
      <c r="W252" s="165"/>
      <c r="X252" s="165"/>
      <c r="Y252" s="165"/>
      <c r="Z252" s="184"/>
    </row>
    <row r="253" spans="2:26" ht="12.75">
      <c r="B253" s="4" t="s">
        <v>211</v>
      </c>
      <c r="E253" s="51" t="s">
        <v>168</v>
      </c>
      <c r="F253" s="62"/>
      <c r="G253" s="165">
        <v>0</v>
      </c>
      <c r="H253" s="165">
        <v>0</v>
      </c>
      <c r="I253" s="165">
        <v>0</v>
      </c>
      <c r="J253" s="165">
        <v>0</v>
      </c>
      <c r="K253" s="165">
        <v>0</v>
      </c>
      <c r="L253" s="165">
        <v>0</v>
      </c>
      <c r="M253" s="165">
        <v>0</v>
      </c>
      <c r="N253" s="165">
        <v>0</v>
      </c>
      <c r="O253" s="165">
        <v>0</v>
      </c>
      <c r="P253" s="165">
        <v>0</v>
      </c>
      <c r="Q253" s="182">
        <v>0.044743001533280924</v>
      </c>
      <c r="R253" s="165">
        <v>0.20682655213251502</v>
      </c>
      <c r="S253" s="165">
        <v>0.4022035514273793</v>
      </c>
      <c r="T253" s="165">
        <v>0.6348488933466582</v>
      </c>
      <c r="U253" s="165">
        <v>0.9090753294614824</v>
      </c>
      <c r="V253" s="165">
        <v>1.2336475787980752</v>
      </c>
      <c r="W253" s="165">
        <v>1.6098828314153084</v>
      </c>
      <c r="X253" s="165">
        <v>2.045633443446037</v>
      </c>
      <c r="Y253" s="165">
        <v>2.54994379433409</v>
      </c>
      <c r="Z253" s="184">
        <v>3.1332316238848112</v>
      </c>
    </row>
    <row r="254" spans="2:26" ht="6" customHeight="1">
      <c r="B254" s="2"/>
      <c r="E254" s="51"/>
      <c r="F254" s="62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82"/>
      <c r="R254" s="165"/>
      <c r="S254" s="165"/>
      <c r="T254" s="165"/>
      <c r="U254" s="165"/>
      <c r="V254" s="165"/>
      <c r="W254" s="165"/>
      <c r="X254" s="165"/>
      <c r="Y254" s="165"/>
      <c r="Z254" s="184"/>
    </row>
    <row r="255" spans="2:26" ht="12.75">
      <c r="B255" s="10"/>
      <c r="C255" s="178" t="s">
        <v>100</v>
      </c>
      <c r="E255" s="51" t="s">
        <v>168</v>
      </c>
      <c r="F255" s="62"/>
      <c r="G255" s="165">
        <v>1.649719564623282</v>
      </c>
      <c r="H255" s="165">
        <v>7.732999630278512</v>
      </c>
      <c r="I255" s="165">
        <v>7.407760348814024</v>
      </c>
      <c r="J255" s="165">
        <v>8.428545578118012</v>
      </c>
      <c r="K255" s="165">
        <v>2.0906282398548104</v>
      </c>
      <c r="L255" s="165">
        <v>2.0466778881160645</v>
      </c>
      <c r="M255" s="165">
        <v>2.336781349038059</v>
      </c>
      <c r="N255" s="165">
        <v>2.6596650152595633</v>
      </c>
      <c r="O255" s="165">
        <v>3.0184921894312224</v>
      </c>
      <c r="P255" s="165">
        <v>4.562168293338914</v>
      </c>
      <c r="Q255" s="165">
        <v>6.00672977931233</v>
      </c>
      <c r="R255" s="165">
        <v>6.549771116374881</v>
      </c>
      <c r="S255" s="165">
        <v>7.139216571029504</v>
      </c>
      <c r="T255" s="165">
        <v>5.507044299727023</v>
      </c>
      <c r="U255" s="165">
        <v>6.320404149102237</v>
      </c>
      <c r="V255" s="165">
        <v>6.872040821002493</v>
      </c>
      <c r="W255" s="165">
        <v>7.508391860702966</v>
      </c>
      <c r="X255" s="165">
        <v>8.234530049485056</v>
      </c>
      <c r="Y255" s="165">
        <v>8.760309797847427</v>
      </c>
      <c r="Z255" s="184">
        <v>0.024395604060968967</v>
      </c>
    </row>
    <row r="256" spans="2:26" ht="6" customHeight="1">
      <c r="B256" s="10"/>
      <c r="C256" s="99"/>
      <c r="E256" s="51"/>
      <c r="F256" s="62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82"/>
      <c r="R256" s="165"/>
      <c r="S256" s="165"/>
      <c r="T256" s="165"/>
      <c r="U256" s="165"/>
      <c r="V256" s="165"/>
      <c r="W256" s="165"/>
      <c r="X256" s="165"/>
      <c r="Y256" s="165"/>
      <c r="Z256" s="184"/>
    </row>
    <row r="257" spans="2:26" ht="12.75">
      <c r="B257" s="19" t="s">
        <v>101</v>
      </c>
      <c r="C257" s="99"/>
      <c r="E257" s="51" t="s">
        <v>168</v>
      </c>
      <c r="F257" s="62"/>
      <c r="G257" s="165">
        <v>-0.5373127606662389</v>
      </c>
      <c r="H257" s="165">
        <v>-1.1489100911662762</v>
      </c>
      <c r="I257" s="165">
        <v>-1.168049940293062</v>
      </c>
      <c r="J257" s="165">
        <v>-2.013812955854335</v>
      </c>
      <c r="K257" s="165">
        <v>-1.143775117132996</v>
      </c>
      <c r="L257" s="165">
        <v>-0.7328126553355105</v>
      </c>
      <c r="M257" s="165">
        <v>-0.55165445604565</v>
      </c>
      <c r="N257" s="165">
        <v>-0.27359440810729296</v>
      </c>
      <c r="O257" s="165">
        <v>0.12891279663501676</v>
      </c>
      <c r="P257" s="165">
        <v>-0.40050731587035404</v>
      </c>
      <c r="Q257" s="182">
        <v>-1.163412138102352</v>
      </c>
      <c r="R257" s="165">
        <v>-0.929138961930799</v>
      </c>
      <c r="S257" s="165">
        <v>-0.6351080482768294</v>
      </c>
      <c r="T257" s="165">
        <v>1.9978664068111165</v>
      </c>
      <c r="U257" s="165">
        <v>2.3144183712799284</v>
      </c>
      <c r="V257" s="165">
        <v>3.063211771987687</v>
      </c>
      <c r="W257" s="165">
        <v>3.923596959417914</v>
      </c>
      <c r="X257" s="165">
        <v>4.920197314889249</v>
      </c>
      <c r="Y257" s="165">
        <v>6.377356566465512</v>
      </c>
      <c r="Z257" s="184">
        <v>17.39579448258207</v>
      </c>
    </row>
    <row r="258" spans="2:26" ht="12.75">
      <c r="B258" s="19" t="s">
        <v>102</v>
      </c>
      <c r="C258" s="99"/>
      <c r="E258" s="51" t="s">
        <v>168</v>
      </c>
      <c r="F258" s="147"/>
      <c r="G258" s="165">
        <v>-0.5373127606662389</v>
      </c>
      <c r="H258" s="165">
        <v>-1.686222851832515</v>
      </c>
      <c r="I258" s="165">
        <v>-2.854272792125577</v>
      </c>
      <c r="J258" s="165">
        <v>-4.868085747979912</v>
      </c>
      <c r="K258" s="165">
        <v>-6.011860865112908</v>
      </c>
      <c r="L258" s="165">
        <v>-6.744673520448418</v>
      </c>
      <c r="M258" s="165">
        <v>-7.2963279764940685</v>
      </c>
      <c r="N258" s="165">
        <v>-7.5699223846013615</v>
      </c>
      <c r="O258" s="165">
        <v>-7.441009587966345</v>
      </c>
      <c r="P258" s="165">
        <v>-7.841516903836699</v>
      </c>
      <c r="Q258" s="182">
        <v>-9.00492904193905</v>
      </c>
      <c r="R258" s="165">
        <v>-9.93406800386985</v>
      </c>
      <c r="S258" s="165">
        <v>-10.56917605214668</v>
      </c>
      <c r="T258" s="165">
        <v>-8.571309645335564</v>
      </c>
      <c r="U258" s="165">
        <v>-6.2568912740556355</v>
      </c>
      <c r="V258" s="165">
        <v>-3.1936795020679485</v>
      </c>
      <c r="W258" s="165">
        <v>0.7299174573499654</v>
      </c>
      <c r="X258" s="165">
        <v>5.650114772239214</v>
      </c>
      <c r="Y258" s="165">
        <v>12.027471338704725</v>
      </c>
      <c r="Z258" s="184">
        <v>29.423265821286794</v>
      </c>
    </row>
    <row r="259" spans="2:26" ht="6" customHeight="1">
      <c r="B259" s="71"/>
      <c r="E259" s="189"/>
      <c r="F259" s="138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6"/>
      <c r="R259" s="105"/>
      <c r="S259" s="149"/>
      <c r="T259" s="149"/>
      <c r="U259" s="149"/>
      <c r="V259" s="149"/>
      <c r="W259" s="149"/>
      <c r="X259" s="149"/>
      <c r="Y259" s="149"/>
      <c r="Z259" s="169"/>
    </row>
    <row r="260" spans="2:26" ht="12.75">
      <c r="B260" s="48" t="s">
        <v>194</v>
      </c>
      <c r="C260" s="1"/>
      <c r="D260" s="1"/>
      <c r="E260" s="28"/>
      <c r="F260" s="77" t="s">
        <v>151</v>
      </c>
      <c r="G260" s="77"/>
      <c r="H260" s="77"/>
      <c r="I260" s="77" t="s">
        <v>212</v>
      </c>
      <c r="K260" s="77"/>
      <c r="L260" s="77"/>
      <c r="M260" s="77" t="s">
        <v>214</v>
      </c>
      <c r="N260" s="77"/>
      <c r="P260" s="77"/>
      <c r="Q260" s="77"/>
      <c r="R260" s="77" t="s">
        <v>213</v>
      </c>
      <c r="S260" s="77"/>
      <c r="T260" s="77"/>
      <c r="U260" s="77"/>
      <c r="V260" s="77"/>
      <c r="W260" s="77"/>
      <c r="X260" s="77"/>
      <c r="Y260" s="77"/>
      <c r="Z260" s="77"/>
    </row>
    <row r="261" spans="2:26" ht="12.75">
      <c r="B261" s="61"/>
      <c r="C261" s="30"/>
      <c r="D261" s="30"/>
      <c r="E261" s="134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</row>
    <row r="262" spans="3:26" ht="12.75">
      <c r="C262" s="30"/>
      <c r="D262" s="30"/>
      <c r="E262" s="134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</row>
    <row r="263" spans="3:26" ht="12.75" hidden="1" outlineLevel="1">
      <c r="C263" s="307"/>
      <c r="D263" s="307"/>
      <c r="E263" s="136"/>
      <c r="F263" s="308">
        <v>31.822</v>
      </c>
      <c r="G263" s="308">
        <v>0.088</v>
      </c>
      <c r="H263" s="308">
        <v>0.15839999999999999</v>
      </c>
      <c r="I263" s="308">
        <v>0.28512</v>
      </c>
      <c r="J263" s="308">
        <v>0.513216</v>
      </c>
      <c r="K263" s="308">
        <v>0.9237888000000001</v>
      </c>
      <c r="L263" s="308">
        <v>1.6628198400000003</v>
      </c>
      <c r="M263" s="308">
        <v>2.9930757120000004</v>
      </c>
      <c r="N263" s="308">
        <v>5.387536281600001</v>
      </c>
      <c r="O263" s="39">
        <v>9.697565306880001</v>
      </c>
      <c r="P263" s="39">
        <v>17.455617552384002</v>
      </c>
      <c r="Q263" s="39">
        <v>31.420111594291203</v>
      </c>
      <c r="R263" s="39">
        <v>56.556200869724165</v>
      </c>
      <c r="S263" s="39">
        <v>101.8011615655035</v>
      </c>
      <c r="T263" s="39">
        <v>183.2420908179063</v>
      </c>
      <c r="U263" s="39">
        <v>329.83576347223135</v>
      </c>
      <c r="V263" s="77"/>
      <c r="W263" s="77"/>
      <c r="X263" s="77"/>
      <c r="Y263" s="77"/>
      <c r="Z263" s="77"/>
    </row>
    <row r="264" spans="3:26" ht="12.75" hidden="1" outlineLevel="1">
      <c r="C264" s="307" t="s">
        <v>228</v>
      </c>
      <c r="D264" s="307"/>
      <c r="E264" s="136">
        <v>80</v>
      </c>
      <c r="F264" s="131"/>
      <c r="G264" s="131"/>
      <c r="H264" s="131"/>
      <c r="I264" s="131"/>
      <c r="J264" s="131"/>
      <c r="K264" s="131"/>
      <c r="L264" s="131"/>
      <c r="M264" s="131"/>
      <c r="N264" s="131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</row>
    <row r="265" spans="2:26" ht="18" hidden="1" outlineLevel="1">
      <c r="B265" s="175" t="s">
        <v>229</v>
      </c>
      <c r="F265" s="309" t="s">
        <v>230</v>
      </c>
      <c r="G265" s="112"/>
      <c r="H265" s="66"/>
      <c r="I265" s="66"/>
      <c r="J265" s="112"/>
      <c r="K265" s="112"/>
      <c r="L265" s="112"/>
      <c r="M265" s="112"/>
      <c r="N265" s="112"/>
      <c r="O265" s="112"/>
      <c r="P265" s="112"/>
      <c r="Q265" s="112" t="s">
        <v>46</v>
      </c>
      <c r="R265" s="112"/>
      <c r="S265" s="66"/>
      <c r="T265" s="66"/>
      <c r="U265" s="112"/>
      <c r="V265" s="89"/>
      <c r="W265" s="112"/>
      <c r="X265" s="89"/>
      <c r="Y265" s="112"/>
      <c r="Z265" s="112"/>
    </row>
    <row r="266" spans="6:26" ht="12.75" hidden="1" outlineLevel="1">
      <c r="F266" s="66"/>
      <c r="G266" s="66"/>
      <c r="H266" s="66"/>
      <c r="I266" s="176"/>
      <c r="J266" s="66"/>
      <c r="K266" s="66"/>
      <c r="L266" s="66"/>
      <c r="M266" s="66"/>
      <c r="N266" s="66"/>
      <c r="O266" s="66"/>
      <c r="P266" s="115"/>
      <c r="Q266" s="115"/>
      <c r="R266" s="66"/>
      <c r="S266" s="66"/>
      <c r="T266" s="66"/>
      <c r="U266" s="66"/>
      <c r="V266" s="66"/>
      <c r="W266" s="66"/>
      <c r="X266" s="66"/>
      <c r="Y266" s="66"/>
      <c r="Z266" s="115"/>
    </row>
    <row r="267" spans="2:26" ht="12.75" hidden="1" outlineLevel="1">
      <c r="B267" s="8"/>
      <c r="C267" s="9"/>
      <c r="D267" s="9"/>
      <c r="E267" s="310"/>
      <c r="F267" s="14"/>
      <c r="G267" s="15"/>
      <c r="H267" s="15"/>
      <c r="I267" s="15"/>
      <c r="J267" s="15"/>
      <c r="K267" s="15"/>
      <c r="L267" s="15"/>
      <c r="M267" s="15"/>
      <c r="N267" s="15"/>
      <c r="O267" s="15"/>
      <c r="P267" s="112"/>
      <c r="Q267" s="112"/>
      <c r="R267" s="15"/>
      <c r="S267" s="15"/>
      <c r="T267" s="15"/>
      <c r="U267" s="112"/>
      <c r="V267" s="112"/>
      <c r="W267" s="15"/>
      <c r="X267" s="15"/>
      <c r="Y267" s="15"/>
      <c r="Z267" s="112"/>
    </row>
    <row r="268" spans="2:26" ht="12.75" hidden="1" outlineLevel="1">
      <c r="B268" s="35" t="s">
        <v>72</v>
      </c>
      <c r="C268" s="154"/>
      <c r="D268" s="154"/>
      <c r="E268" s="11" t="s">
        <v>0</v>
      </c>
      <c r="F268" s="21">
        <v>1995</v>
      </c>
      <c r="G268" s="113">
        <v>1996</v>
      </c>
      <c r="H268" s="113">
        <v>1997</v>
      </c>
      <c r="I268" s="113">
        <v>1998</v>
      </c>
      <c r="J268" s="113">
        <v>1999</v>
      </c>
      <c r="K268" s="113">
        <v>2000</v>
      </c>
      <c r="L268" s="113">
        <v>2001</v>
      </c>
      <c r="M268" s="113">
        <v>2002</v>
      </c>
      <c r="N268" s="113">
        <v>2003</v>
      </c>
      <c r="O268" s="113">
        <v>2004</v>
      </c>
      <c r="P268" s="113">
        <v>2005</v>
      </c>
      <c r="Q268" s="113">
        <v>2006</v>
      </c>
      <c r="R268" s="113">
        <v>2007</v>
      </c>
      <c r="S268" s="113">
        <v>2008</v>
      </c>
      <c r="T268" s="113">
        <v>2009</v>
      </c>
      <c r="U268" s="113">
        <v>2010</v>
      </c>
      <c r="V268" s="113">
        <v>2011</v>
      </c>
      <c r="W268" s="113">
        <v>2012</v>
      </c>
      <c r="X268" s="113">
        <v>2013</v>
      </c>
      <c r="Y268" s="113">
        <v>2014</v>
      </c>
      <c r="Z268" s="113">
        <v>2015</v>
      </c>
    </row>
    <row r="269" spans="2:26" ht="12.75" hidden="1" outlineLevel="1">
      <c r="B269" s="10"/>
      <c r="C269" s="99"/>
      <c r="D269" s="99"/>
      <c r="E269" s="311"/>
      <c r="F269" s="22"/>
      <c r="G269" s="128"/>
      <c r="H269" s="128"/>
      <c r="I269" s="128"/>
      <c r="J269" s="128"/>
      <c r="K269" s="128"/>
      <c r="L269" s="128"/>
      <c r="M269" s="128"/>
      <c r="N269" s="128"/>
      <c r="O269" s="128"/>
      <c r="P269" s="312"/>
      <c r="Q269" s="312"/>
      <c r="R269" s="128"/>
      <c r="S269" s="128"/>
      <c r="T269" s="128"/>
      <c r="U269" s="128"/>
      <c r="V269" s="128"/>
      <c r="W269" s="128"/>
      <c r="X269" s="128"/>
      <c r="Y269" s="128"/>
      <c r="Z269" s="312"/>
    </row>
    <row r="270" spans="2:26" ht="12.75" hidden="1" outlineLevel="1">
      <c r="B270" s="13" t="s">
        <v>231</v>
      </c>
      <c r="C270" s="1"/>
      <c r="D270" s="1"/>
      <c r="E270" s="310"/>
      <c r="F270" s="14"/>
      <c r="G270" s="15"/>
      <c r="H270" s="15"/>
      <c r="I270" s="15"/>
      <c r="J270" s="15"/>
      <c r="K270" s="15"/>
      <c r="L270" s="15"/>
      <c r="M270" s="15"/>
      <c r="N270" s="15"/>
      <c r="O270" s="15"/>
      <c r="P270" s="112"/>
      <c r="Q270" s="112"/>
      <c r="R270" s="15"/>
      <c r="S270" s="15"/>
      <c r="T270" s="15"/>
      <c r="U270" s="112"/>
      <c r="V270" s="112"/>
      <c r="W270" s="15"/>
      <c r="X270" s="15"/>
      <c r="Y270" s="15"/>
      <c r="Z270" s="112"/>
    </row>
    <row r="271" spans="2:26" ht="12.75" hidden="1" outlineLevel="1">
      <c r="B271" s="19" t="s">
        <v>79</v>
      </c>
      <c r="E271" s="2"/>
      <c r="F271" s="17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77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2:26" ht="12.75" hidden="1" outlineLevel="1">
      <c r="B272" s="4" t="s">
        <v>232</v>
      </c>
      <c r="E272" s="305" t="s">
        <v>233</v>
      </c>
      <c r="F272" s="38">
        <v>0</v>
      </c>
      <c r="G272" s="39">
        <v>0.016777298362016736</v>
      </c>
      <c r="H272" s="39">
        <v>0.04216514847858776</v>
      </c>
      <c r="I272" s="39">
        <v>0.1041196711381919</v>
      </c>
      <c r="J272" s="39">
        <v>0.2532580851383262</v>
      </c>
      <c r="K272" s="39">
        <v>0.608341486422167</v>
      </c>
      <c r="L272" s="39">
        <v>1.531087720802332</v>
      </c>
      <c r="M272" s="39">
        <v>3.7490726126768097</v>
      </c>
      <c r="N272" s="39">
        <v>8.994584242749992</v>
      </c>
      <c r="O272" s="39">
        <v>21.23816619539315</v>
      </c>
      <c r="P272" s="39">
        <v>49.44094109334538</v>
      </c>
      <c r="Q272" s="39">
        <v>103.65336536273409</v>
      </c>
      <c r="R272" s="39">
        <v>216.66598677173033</v>
      </c>
      <c r="S272" s="39">
        <v>451.54900081509203</v>
      </c>
      <c r="T272" s="39">
        <v>938.2573698491485</v>
      </c>
      <c r="U272" s="39">
        <v>1943.7399021146798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</row>
    <row r="273" spans="2:26" ht="12.75" hidden="1" outlineLevel="1">
      <c r="B273" s="4" t="s">
        <v>234</v>
      </c>
      <c r="E273" s="305" t="s">
        <v>233</v>
      </c>
      <c r="F273" s="38">
        <v>0</v>
      </c>
      <c r="G273" s="39">
        <v>0.008213196176403054</v>
      </c>
      <c r="H273" s="39">
        <v>0.01703226775232927</v>
      </c>
      <c r="I273" s="39">
        <v>0.03526177685165065</v>
      </c>
      <c r="J273" s="39">
        <v>0.07287932442245004</v>
      </c>
      <c r="K273" s="39">
        <v>0.1606418354403173</v>
      </c>
      <c r="L273" s="39">
        <v>0.35694060146551315</v>
      </c>
      <c r="M273" s="39">
        <v>0.7914035342622978</v>
      </c>
      <c r="N273" s="39">
        <v>1.7509724980148391</v>
      </c>
      <c r="O273" s="39">
        <v>3.8657477849240056</v>
      </c>
      <c r="P273" s="39">
        <v>9.428857424947843</v>
      </c>
      <c r="Q273" s="39">
        <v>19.66162962608624</v>
      </c>
      <c r="R273" s="39">
        <v>40.912276240788756</v>
      </c>
      <c r="S273" s="39">
        <v>84.94743612647687</v>
      </c>
      <c r="T273" s="39">
        <v>175.99462344026378</v>
      </c>
      <c r="U273" s="39">
        <v>363.8246963601035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</row>
    <row r="274" spans="2:26" ht="12.75" hidden="1" outlineLevel="1">
      <c r="B274" s="4" t="s">
        <v>235</v>
      </c>
      <c r="E274" s="305" t="s">
        <v>233</v>
      </c>
      <c r="F274" s="38">
        <v>0</v>
      </c>
      <c r="G274" s="39">
        <v>0</v>
      </c>
      <c r="H274" s="39">
        <v>0.003162386135894082</v>
      </c>
      <c r="I274" s="39">
        <v>0.01041196711381919</v>
      </c>
      <c r="J274" s="39">
        <v>0.031657260642290776</v>
      </c>
      <c r="K274" s="39">
        <v>0.09125122296332507</v>
      </c>
      <c r="L274" s="39">
        <v>0.2602849125363964</v>
      </c>
      <c r="M274" s="39">
        <v>0.7123237964085939</v>
      </c>
      <c r="N274" s="39">
        <v>1.8888626909774986</v>
      </c>
      <c r="O274" s="39">
        <v>4.884778224940424</v>
      </c>
      <c r="P274" s="39">
        <v>12.360235273336345</v>
      </c>
      <c r="Q274" s="39">
        <v>25.913341340683523</v>
      </c>
      <c r="R274" s="39">
        <v>54.16649669293258</v>
      </c>
      <c r="S274" s="39">
        <v>112.88725020377301</v>
      </c>
      <c r="T274" s="39">
        <v>234.56434246228713</v>
      </c>
      <c r="U274" s="39">
        <v>485.93497552866995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</row>
    <row r="275" spans="2:26" ht="12.75" hidden="1" outlineLevel="1">
      <c r="B275" s="4" t="s">
        <v>236</v>
      </c>
      <c r="E275" s="305" t="s">
        <v>233</v>
      </c>
      <c r="F275" s="38">
        <v>0</v>
      </c>
      <c r="G275" s="39">
        <v>0</v>
      </c>
      <c r="H275" s="39">
        <v>0</v>
      </c>
      <c r="I275" s="39">
        <v>0</v>
      </c>
      <c r="J275" s="39">
        <v>0</v>
      </c>
      <c r="K275" s="39">
        <v>0</v>
      </c>
      <c r="L275" s="39">
        <v>0</v>
      </c>
      <c r="M275" s="39">
        <v>0</v>
      </c>
      <c r="N275" s="39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</row>
    <row r="276" spans="2:26" ht="12.75" hidden="1" outlineLevel="1">
      <c r="B276" s="4" t="s">
        <v>86</v>
      </c>
      <c r="E276" s="305" t="s">
        <v>233</v>
      </c>
      <c r="F276" s="38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</row>
    <row r="277" spans="2:26" ht="12.75" hidden="1" outlineLevel="1">
      <c r="B277" s="2" t="s">
        <v>237</v>
      </c>
      <c r="E277" s="305" t="s">
        <v>233</v>
      </c>
      <c r="F277" s="38" t="e">
        <v>#REF!</v>
      </c>
      <c r="G277" s="39" t="e">
        <v>#REF!</v>
      </c>
      <c r="H277" s="39" t="e">
        <v>#REF!</v>
      </c>
      <c r="I277" s="39" t="e">
        <v>#REF!</v>
      </c>
      <c r="J277" s="39" t="e">
        <v>#REF!</v>
      </c>
      <c r="K277" s="39" t="e">
        <v>#REF!</v>
      </c>
      <c r="L277" s="39" t="e">
        <v>#REF!</v>
      </c>
      <c r="M277" s="39" t="e">
        <v>#REF!</v>
      </c>
      <c r="N277" s="39" t="e">
        <v>#REF!</v>
      </c>
      <c r="O277" s="39" t="e">
        <v>#REF!</v>
      </c>
      <c r="P277" s="39" t="e">
        <v>#REF!</v>
      </c>
      <c r="Q277" s="39" t="e">
        <v>#REF!</v>
      </c>
      <c r="R277" s="39" t="e">
        <v>#REF!</v>
      </c>
      <c r="S277" s="39" t="e">
        <v>#REF!</v>
      </c>
      <c r="T277" s="39" t="e">
        <v>#REF!</v>
      </c>
      <c r="U277" s="39" t="e">
        <v>#REF!</v>
      </c>
      <c r="V277" s="313">
        <v>2.9</v>
      </c>
      <c r="W277" s="313">
        <v>2.9</v>
      </c>
      <c r="X277" s="313">
        <v>2.9</v>
      </c>
      <c r="Y277" s="313">
        <v>2.9</v>
      </c>
      <c r="Z277" s="313">
        <v>2.9</v>
      </c>
    </row>
    <row r="278" spans="2:26" ht="12.75" hidden="1" outlineLevel="1">
      <c r="B278" s="2"/>
      <c r="C278" s="173"/>
      <c r="D278" s="173"/>
      <c r="E278" s="305"/>
      <c r="F278" s="314"/>
      <c r="G278" s="315"/>
      <c r="H278" s="315"/>
      <c r="I278" s="315"/>
      <c r="J278" s="315"/>
      <c r="K278" s="315"/>
      <c r="L278" s="315"/>
      <c r="M278" s="315"/>
      <c r="N278" s="315"/>
      <c r="O278" s="315"/>
      <c r="P278" s="315"/>
      <c r="Q278" s="315"/>
      <c r="R278" s="315"/>
      <c r="S278" s="315"/>
      <c r="T278" s="315"/>
      <c r="U278" s="315"/>
      <c r="V278" s="315"/>
      <c r="W278" s="315"/>
      <c r="X278" s="315"/>
      <c r="Y278" s="315"/>
      <c r="Z278" s="315"/>
    </row>
    <row r="279" spans="2:26" ht="15" hidden="1" outlineLevel="1">
      <c r="B279" s="316" t="s">
        <v>238</v>
      </c>
      <c r="C279" s="89"/>
      <c r="E279" s="305" t="s">
        <v>233</v>
      </c>
      <c r="F279" s="38" t="e">
        <v>#REF!</v>
      </c>
      <c r="G279" s="39" t="e">
        <v>#REF!</v>
      </c>
      <c r="H279" s="39" t="e">
        <v>#REF!</v>
      </c>
      <c r="I279" s="39" t="e">
        <v>#REF!</v>
      </c>
      <c r="J279" s="39" t="e">
        <v>#REF!</v>
      </c>
      <c r="K279" s="39" t="e">
        <v>#REF!</v>
      </c>
      <c r="L279" s="39" t="e">
        <v>#REF!</v>
      </c>
      <c r="M279" s="39" t="e">
        <v>#REF!</v>
      </c>
      <c r="N279" s="39" t="e">
        <v>#REF!</v>
      </c>
      <c r="O279" s="39" t="e">
        <v>#REF!</v>
      </c>
      <c r="P279" s="39" t="e">
        <v>#REF!</v>
      </c>
      <c r="Q279" s="39" t="e">
        <v>#REF!</v>
      </c>
      <c r="R279" s="39" t="e">
        <v>#REF!</v>
      </c>
      <c r="S279" s="39" t="e">
        <v>#REF!</v>
      </c>
      <c r="T279" s="39" t="e">
        <v>#REF!</v>
      </c>
      <c r="U279" s="39" t="e">
        <v>#REF!</v>
      </c>
      <c r="V279" s="39">
        <v>2.9</v>
      </c>
      <c r="W279" s="39">
        <v>2.9</v>
      </c>
      <c r="X279" s="39">
        <v>2.9</v>
      </c>
      <c r="Y279" s="39">
        <v>2.9</v>
      </c>
      <c r="Z279" s="39">
        <v>2.9</v>
      </c>
    </row>
    <row r="280" spans="2:26" ht="12.75" hidden="1" outlineLevel="1">
      <c r="B280" s="10"/>
      <c r="E280" s="305"/>
      <c r="F280" s="38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39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2:26" ht="12.75" hidden="1" outlineLevel="1">
      <c r="B281" s="19" t="s">
        <v>92</v>
      </c>
      <c r="C281" s="177"/>
      <c r="D281" s="173"/>
      <c r="E281" s="305"/>
      <c r="F281" s="314"/>
      <c r="G281" s="315"/>
      <c r="H281" s="315"/>
      <c r="I281" s="315"/>
      <c r="J281" s="315"/>
      <c r="K281" s="315"/>
      <c r="L281" s="315"/>
      <c r="M281" s="315"/>
      <c r="N281" s="315"/>
      <c r="O281" s="315"/>
      <c r="P281" s="315"/>
      <c r="Q281" s="317"/>
      <c r="R281" s="315"/>
      <c r="S281" s="315"/>
      <c r="T281" s="315"/>
      <c r="U281" s="41"/>
      <c r="V281" s="41"/>
      <c r="W281" s="41"/>
      <c r="X281" s="41"/>
      <c r="Y281" s="41"/>
      <c r="Z281" s="41"/>
    </row>
    <row r="282" spans="2:26" ht="12.75" hidden="1" outlineLevel="1">
      <c r="B282" s="4" t="s">
        <v>239</v>
      </c>
      <c r="E282" s="305" t="s">
        <v>233</v>
      </c>
      <c r="F282" s="38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0</v>
      </c>
      <c r="M282" s="39">
        <v>0</v>
      </c>
      <c r="N282" s="39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</row>
    <row r="283" spans="2:26" ht="12.75" hidden="1" outlineLevel="1">
      <c r="B283" s="4" t="s">
        <v>93</v>
      </c>
      <c r="E283" s="305" t="s">
        <v>233</v>
      </c>
      <c r="F283" s="38">
        <v>0</v>
      </c>
      <c r="G283" s="39">
        <v>0</v>
      </c>
      <c r="H283" s="39">
        <v>0</v>
      </c>
      <c r="I283" s="39">
        <v>0</v>
      </c>
      <c r="J283" s="39">
        <v>0</v>
      </c>
      <c r="K283" s="39">
        <v>0</v>
      </c>
      <c r="L283" s="39">
        <v>0</v>
      </c>
      <c r="M283" s="39">
        <v>0</v>
      </c>
      <c r="N283" s="39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</row>
    <row r="284" spans="2:26" ht="12.75" hidden="1" outlineLevel="1">
      <c r="B284" s="4" t="s">
        <v>94</v>
      </c>
      <c r="E284" s="305" t="s">
        <v>233</v>
      </c>
      <c r="F284" s="38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0</v>
      </c>
    </row>
    <row r="285" spans="2:26" ht="12.75" hidden="1" outlineLevel="1">
      <c r="B285" s="4"/>
      <c r="E285" s="305"/>
      <c r="F285" s="38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39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2:26" ht="12.75" hidden="1" outlineLevel="1">
      <c r="B286" s="73" t="s">
        <v>95</v>
      </c>
      <c r="E286" s="305" t="s">
        <v>233</v>
      </c>
      <c r="F286" s="38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</row>
    <row r="287" spans="2:26" ht="12.75" hidden="1" outlineLevel="1">
      <c r="B287" s="73"/>
      <c r="E287" s="305"/>
      <c r="F287" s="38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39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2:26" ht="12.75" hidden="1" outlineLevel="1">
      <c r="B288" s="2"/>
      <c r="C288" s="178" t="s">
        <v>96</v>
      </c>
      <c r="E288" s="305" t="s">
        <v>233</v>
      </c>
      <c r="F288" s="38" t="e">
        <v>#REF!</v>
      </c>
      <c r="G288" s="39" t="e">
        <v>#REF!</v>
      </c>
      <c r="H288" s="39" t="e">
        <v>#REF!</v>
      </c>
      <c r="I288" s="39" t="e">
        <v>#REF!</v>
      </c>
      <c r="J288" s="39" t="e">
        <v>#REF!</v>
      </c>
      <c r="K288" s="39" t="e">
        <v>#REF!</v>
      </c>
      <c r="L288" s="39" t="e">
        <v>#REF!</v>
      </c>
      <c r="M288" s="39" t="e">
        <v>#REF!</v>
      </c>
      <c r="N288" s="39" t="e">
        <v>#REF!</v>
      </c>
      <c r="O288" s="39" t="e">
        <v>#REF!</v>
      </c>
      <c r="P288" s="39" t="e">
        <v>#REF!</v>
      </c>
      <c r="Q288" s="39" t="e">
        <v>#REF!</v>
      </c>
      <c r="R288" s="39" t="e">
        <v>#REF!</v>
      </c>
      <c r="S288" s="39" t="e">
        <v>#REF!</v>
      </c>
      <c r="T288" s="39" t="e">
        <v>#REF!</v>
      </c>
      <c r="U288" s="39" t="e">
        <v>#REF!</v>
      </c>
      <c r="V288" s="39">
        <v>2.9</v>
      </c>
      <c r="W288" s="39">
        <v>2.9</v>
      </c>
      <c r="X288" s="39">
        <v>2.9</v>
      </c>
      <c r="Y288" s="39">
        <v>2.9</v>
      </c>
      <c r="Z288" s="39">
        <v>2.9</v>
      </c>
    </row>
    <row r="289" spans="2:26" ht="12.75" hidden="1" outlineLevel="1">
      <c r="B289" s="2"/>
      <c r="E289" s="305"/>
      <c r="F289" s="38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39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2:26" ht="12.75" hidden="1" outlineLevel="1">
      <c r="B290" s="19" t="s">
        <v>240</v>
      </c>
      <c r="E290" s="305"/>
      <c r="F290" s="38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39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2:26" ht="12.75" hidden="1" outlineLevel="1">
      <c r="B291" s="4" t="s">
        <v>241</v>
      </c>
      <c r="C291" s="179"/>
      <c r="E291" s="305" t="s">
        <v>233</v>
      </c>
      <c r="F291" s="38">
        <v>0</v>
      </c>
      <c r="G291" s="41">
        <v>0.12319999999999999</v>
      </c>
      <c r="H291" s="41">
        <v>3.0412799999999995</v>
      </c>
      <c r="I291" s="41">
        <v>8.011872</v>
      </c>
      <c r="J291" s="41">
        <v>13.0356864</v>
      </c>
      <c r="K291" s="41">
        <v>9.145509120000002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41">
        <v>0</v>
      </c>
      <c r="V291" s="41">
        <v>0</v>
      </c>
      <c r="W291" s="41">
        <v>0</v>
      </c>
      <c r="X291" s="41">
        <v>0</v>
      </c>
      <c r="Y291" s="41">
        <v>0</v>
      </c>
      <c r="Z291" s="41">
        <v>0</v>
      </c>
    </row>
    <row r="292" spans="2:26" ht="12.75" hidden="1" outlineLevel="1">
      <c r="B292" s="4" t="s">
        <v>242</v>
      </c>
      <c r="C292" s="179"/>
      <c r="E292" s="305" t="s">
        <v>233</v>
      </c>
      <c r="F292" s="38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0</v>
      </c>
    </row>
    <row r="293" spans="2:26" ht="12.75" hidden="1" outlineLevel="1">
      <c r="B293" s="4" t="s">
        <v>243</v>
      </c>
      <c r="C293" s="179"/>
      <c r="E293" s="305" t="s">
        <v>233</v>
      </c>
      <c r="F293" s="38">
        <v>0</v>
      </c>
      <c r="G293" s="39">
        <v>0.050231194459015804</v>
      </c>
      <c r="H293" s="39">
        <v>0.11479131793411568</v>
      </c>
      <c r="I293" s="39">
        <v>0.23999223904073735</v>
      </c>
      <c r="J293" s="39">
        <v>0.4918733380560045</v>
      </c>
      <c r="K293" s="39">
        <v>1.2916312004232793</v>
      </c>
      <c r="L293" s="39">
        <v>2.7465582935555384</v>
      </c>
      <c r="M293" s="39">
        <v>5.78676618973579</v>
      </c>
      <c r="N293" s="39">
        <v>12.097771702849641</v>
      </c>
      <c r="O293" s="39">
        <v>25.12453608451282</v>
      </c>
      <c r="P293" s="39">
        <v>48.41765039021682</v>
      </c>
      <c r="Q293" s="39">
        <v>101.45677042898687</v>
      </c>
      <c r="R293" s="39">
        <v>196.05929352539002</v>
      </c>
      <c r="S293" s="39">
        <v>377.0232213930552</v>
      </c>
      <c r="T293" s="39">
        <v>721.4842612149994</v>
      </c>
      <c r="U293" s="39">
        <v>1373.9121562493076</v>
      </c>
      <c r="V293" s="41" t="e">
        <v>#REF!</v>
      </c>
      <c r="W293" s="41" t="e">
        <v>#REF!</v>
      </c>
      <c r="X293" s="41" t="e">
        <v>#REF!</v>
      </c>
      <c r="Y293" s="41" t="e">
        <v>#REF!</v>
      </c>
      <c r="Z293" s="41" t="e">
        <v>#REF!</v>
      </c>
    </row>
    <row r="294" spans="2:26" ht="12.75" hidden="1" outlineLevel="1">
      <c r="B294" s="2"/>
      <c r="C294" s="179"/>
      <c r="E294" s="305"/>
      <c r="F294" s="38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2:26" ht="12.75" hidden="1" outlineLevel="1">
      <c r="B295" s="4" t="s">
        <v>98</v>
      </c>
      <c r="C295" s="179"/>
      <c r="E295" s="305" t="s">
        <v>233</v>
      </c>
      <c r="F295" s="38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0</v>
      </c>
    </row>
    <row r="296" spans="2:26" ht="12.75" hidden="1" outlineLevel="1">
      <c r="B296" s="4" t="s">
        <v>99</v>
      </c>
      <c r="C296" s="179"/>
      <c r="E296" s="305" t="s">
        <v>233</v>
      </c>
      <c r="F296" s="38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0</v>
      </c>
    </row>
    <row r="297" spans="2:26" ht="12.75" hidden="1" outlineLevel="1">
      <c r="B297" s="4" t="s">
        <v>244</v>
      </c>
      <c r="E297" s="305" t="s">
        <v>233</v>
      </c>
      <c r="F297" s="38">
        <v>0</v>
      </c>
      <c r="G297" s="39">
        <v>0.000744611960902766</v>
      </c>
      <c r="H297" s="39">
        <v>0.003273726088076108</v>
      </c>
      <c r="I297" s="39">
        <v>0.0052803961690363905</v>
      </c>
      <c r="J297" s="39">
        <v>0.01198112097430507</v>
      </c>
      <c r="K297" s="39">
        <v>0.010916783686185842</v>
      </c>
      <c r="L297" s="39">
        <v>0.04355132096463804</v>
      </c>
      <c r="M297" s="39">
        <v>0.10373273925329012</v>
      </c>
      <c r="N297" s="39">
        <v>0.24467383583508512</v>
      </c>
      <c r="O297" s="39">
        <v>0.5716158405325505</v>
      </c>
      <c r="P297" s="39">
        <v>0.9302213165715241</v>
      </c>
      <c r="Q297" s="39">
        <v>2.803036041152058</v>
      </c>
      <c r="R297" s="39">
        <v>3.8516545145977443</v>
      </c>
      <c r="S297" s="39">
        <v>7.909126789273693</v>
      </c>
      <c r="T297" s="39">
        <v>16.160337428011502</v>
      </c>
      <c r="U297" s="39">
        <v>32.857643469375446</v>
      </c>
      <c r="V297" s="41">
        <v>0</v>
      </c>
      <c r="W297" s="41">
        <v>0</v>
      </c>
      <c r="X297" s="41">
        <v>0</v>
      </c>
      <c r="Y297" s="41">
        <v>0</v>
      </c>
      <c r="Z297" s="41">
        <v>0</v>
      </c>
    </row>
    <row r="298" spans="2:26" ht="12.75" hidden="1" outlineLevel="1">
      <c r="B298" s="2"/>
      <c r="E298" s="305"/>
      <c r="F298" s="38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2:26" ht="12.75" hidden="1" outlineLevel="1">
      <c r="B299" s="4" t="s">
        <v>245</v>
      </c>
      <c r="E299" s="305" t="s">
        <v>233</v>
      </c>
      <c r="F299" s="38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  <c r="Z299" s="41">
        <v>0</v>
      </c>
    </row>
    <row r="300" spans="2:26" ht="12.75" hidden="1" outlineLevel="1">
      <c r="B300" s="2"/>
      <c r="E300" s="305"/>
      <c r="F300" s="38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39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2:26" ht="12.75" hidden="1" outlineLevel="1">
      <c r="B301" s="10"/>
      <c r="C301" s="178" t="s">
        <v>100</v>
      </c>
      <c r="E301" s="305" t="s">
        <v>233</v>
      </c>
      <c r="F301" s="38">
        <v>0</v>
      </c>
      <c r="G301" s="41">
        <v>0.17417580641991853</v>
      </c>
      <c r="H301" s="41">
        <v>3.1593450440221913</v>
      </c>
      <c r="I301" s="41">
        <v>8.257144635209773</v>
      </c>
      <c r="J301" s="41">
        <v>13.539540859030309</v>
      </c>
      <c r="K301" s="41">
        <v>10.448057104109466</v>
      </c>
      <c r="L301" s="41">
        <v>2.7901096145201763</v>
      </c>
      <c r="M301" s="41">
        <v>5.89049892898908</v>
      </c>
      <c r="N301" s="41">
        <v>12.342445538684727</v>
      </c>
      <c r="O301" s="41">
        <v>25.69615192504537</v>
      </c>
      <c r="P301" s="41">
        <v>49.34787170678835</v>
      </c>
      <c r="Q301" s="39">
        <v>104.25980647013893</v>
      </c>
      <c r="R301" s="41">
        <v>199.91094803998777</v>
      </c>
      <c r="S301" s="41">
        <v>384.9323481823289</v>
      </c>
      <c r="T301" s="41">
        <v>737.6445986430109</v>
      </c>
      <c r="U301" s="41">
        <v>1406.769799718683</v>
      </c>
      <c r="V301" s="41" t="e">
        <v>#REF!</v>
      </c>
      <c r="W301" s="41" t="e">
        <v>#REF!</v>
      </c>
      <c r="X301" s="41" t="e">
        <v>#REF!</v>
      </c>
      <c r="Y301" s="41" t="e">
        <v>#REF!</v>
      </c>
      <c r="Z301" s="41" t="e">
        <v>#REF!</v>
      </c>
    </row>
    <row r="302" spans="2:26" ht="12.75" hidden="1" outlineLevel="1">
      <c r="B302" s="10"/>
      <c r="C302" s="99"/>
      <c r="E302" s="305"/>
      <c r="F302" s="38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39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2:26" ht="12.75" hidden="1" outlineLevel="1">
      <c r="B303" s="19" t="s">
        <v>101</v>
      </c>
      <c r="C303" s="99"/>
      <c r="E303" s="305" t="s">
        <v>233</v>
      </c>
      <c r="F303" s="38" t="e">
        <v>#REF!</v>
      </c>
      <c r="G303" s="41" t="e">
        <v>#REF!</v>
      </c>
      <c r="H303" s="41" t="e">
        <v>#REF!</v>
      </c>
      <c r="I303" s="41" t="e">
        <v>#REF!</v>
      </c>
      <c r="J303" s="41" t="e">
        <v>#REF!</v>
      </c>
      <c r="K303" s="41" t="e">
        <v>#REF!</v>
      </c>
      <c r="L303" s="41" t="e">
        <v>#REF!</v>
      </c>
      <c r="M303" s="41" t="e">
        <v>#REF!</v>
      </c>
      <c r="N303" s="41" t="e">
        <v>#REF!</v>
      </c>
      <c r="O303" s="41" t="e">
        <v>#REF!</v>
      </c>
      <c r="P303" s="41" t="e">
        <v>#REF!</v>
      </c>
      <c r="Q303" s="39" t="e">
        <v>#REF!</v>
      </c>
      <c r="R303" s="41" t="e">
        <v>#REF!</v>
      </c>
      <c r="S303" s="41" t="e">
        <v>#REF!</v>
      </c>
      <c r="T303" s="41" t="e">
        <v>#REF!</v>
      </c>
      <c r="U303" s="41" t="e">
        <v>#REF!</v>
      </c>
      <c r="V303" s="41" t="e">
        <v>#REF!</v>
      </c>
      <c r="W303" s="41" t="e">
        <v>#REF!</v>
      </c>
      <c r="X303" s="41" t="e">
        <v>#REF!</v>
      </c>
      <c r="Y303" s="41" t="e">
        <v>#REF!</v>
      </c>
      <c r="Z303" s="41" t="e">
        <v>#REF!</v>
      </c>
    </row>
    <row r="304" spans="2:26" ht="12.75" hidden="1" outlineLevel="1">
      <c r="B304" s="10"/>
      <c r="C304" s="99"/>
      <c r="E304" s="305"/>
      <c r="F304" s="38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39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2:26" ht="12.75" hidden="1" outlineLevel="1">
      <c r="B305" s="19" t="s">
        <v>102</v>
      </c>
      <c r="C305" s="99"/>
      <c r="E305" s="305" t="s">
        <v>233</v>
      </c>
      <c r="F305" s="318"/>
      <c r="G305" s="41" t="e">
        <v>#REF!</v>
      </c>
      <c r="H305" s="41" t="e">
        <v>#REF!</v>
      </c>
      <c r="I305" s="41" t="e">
        <v>#REF!</v>
      </c>
      <c r="J305" s="41" t="e">
        <v>#REF!</v>
      </c>
      <c r="K305" s="41" t="e">
        <v>#REF!</v>
      </c>
      <c r="L305" s="41" t="e">
        <v>#REF!</v>
      </c>
      <c r="M305" s="41" t="e">
        <v>#REF!</v>
      </c>
      <c r="N305" s="41" t="e">
        <v>#REF!</v>
      </c>
      <c r="O305" s="41" t="e">
        <v>#REF!</v>
      </c>
      <c r="P305" s="41" t="e">
        <v>#REF!</v>
      </c>
      <c r="Q305" s="39" t="e">
        <v>#REF!</v>
      </c>
      <c r="R305" s="41" t="e">
        <v>#REF!</v>
      </c>
      <c r="S305" s="41" t="e">
        <v>#REF!</v>
      </c>
      <c r="T305" s="41" t="e">
        <v>#REF!</v>
      </c>
      <c r="U305" s="41" t="e">
        <v>#REF!</v>
      </c>
      <c r="V305" s="41" t="e">
        <v>#REF!</v>
      </c>
      <c r="W305" s="41" t="e">
        <v>#REF!</v>
      </c>
      <c r="X305" s="41" t="e">
        <v>#REF!</v>
      </c>
      <c r="Y305" s="41" t="e">
        <v>#REF!</v>
      </c>
      <c r="Z305" s="41" t="e">
        <v>#REF!</v>
      </c>
    </row>
    <row r="306" spans="2:26" ht="12.75" hidden="1" outlineLevel="1">
      <c r="B306" s="71"/>
      <c r="E306" s="311"/>
      <c r="F306" s="27"/>
      <c r="G306" s="105"/>
      <c r="H306" s="102"/>
      <c r="I306" s="102"/>
      <c r="J306" s="102"/>
      <c r="K306" s="102"/>
      <c r="L306" s="102"/>
      <c r="M306" s="102"/>
      <c r="N306" s="102"/>
      <c r="O306" s="102"/>
      <c r="P306" s="102"/>
      <c r="Q306" s="79"/>
      <c r="R306" s="102"/>
      <c r="S306" s="102"/>
      <c r="T306" s="102"/>
      <c r="U306" s="102"/>
      <c r="V306" s="102"/>
      <c r="W306" s="102"/>
      <c r="X306" s="102"/>
      <c r="Y306" s="102"/>
      <c r="Z306" s="102"/>
    </row>
    <row r="307" spans="2:26" ht="12.75" hidden="1" outlineLevel="1">
      <c r="B307" s="48" t="s">
        <v>246</v>
      </c>
      <c r="C307" s="1"/>
      <c r="D307" s="1"/>
      <c r="E307" s="28"/>
      <c r="F307" s="16"/>
      <c r="G307" s="48" t="s">
        <v>247</v>
      </c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77"/>
      <c r="V307" s="77"/>
      <c r="W307" s="16"/>
      <c r="X307" s="16"/>
      <c r="Y307" s="16"/>
      <c r="Z307" s="16"/>
    </row>
    <row r="308" spans="2:26" ht="15" collapsed="1">
      <c r="B308" s="89"/>
      <c r="F308" s="114"/>
      <c r="G308" s="236">
        <v>1</v>
      </c>
      <c r="H308" s="236"/>
      <c r="I308" s="236"/>
      <c r="J308" s="236">
        <v>0.23</v>
      </c>
      <c r="K308" s="236">
        <v>0.5</v>
      </c>
      <c r="L308" s="236">
        <v>0.1</v>
      </c>
      <c r="M308" s="236">
        <v>0.17</v>
      </c>
      <c r="N308" s="236">
        <v>0</v>
      </c>
      <c r="O308" s="66"/>
      <c r="P308" s="66"/>
      <c r="Q308" s="114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2:26" ht="18">
      <c r="B309" s="306" t="s">
        <v>215</v>
      </c>
      <c r="E309" s="134"/>
      <c r="F309" s="66"/>
      <c r="G309" s="112"/>
      <c r="H309" s="112"/>
      <c r="I309" s="66"/>
      <c r="J309" s="112"/>
      <c r="K309" s="112" t="s">
        <v>226</v>
      </c>
      <c r="L309" s="112"/>
      <c r="M309" s="112"/>
      <c r="O309" s="112" t="s">
        <v>46</v>
      </c>
      <c r="Q309" s="112"/>
      <c r="S309" s="112" t="s">
        <v>167</v>
      </c>
      <c r="T309" s="66"/>
      <c r="U309" s="112"/>
      <c r="W309" s="112"/>
      <c r="X309" s="112"/>
      <c r="Y309" s="112"/>
      <c r="Z309" s="112"/>
    </row>
    <row r="310" spans="5:26" ht="12.75">
      <c r="E310" s="134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2:26" ht="12.75">
      <c r="B311" s="8"/>
      <c r="C311" s="9"/>
      <c r="D311" s="9"/>
      <c r="E311" s="123"/>
      <c r="F311" s="14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42"/>
    </row>
    <row r="312" spans="2:26" ht="12.75">
      <c r="B312" s="35" t="s">
        <v>72</v>
      </c>
      <c r="C312" s="154"/>
      <c r="D312" s="154"/>
      <c r="E312" s="57" t="s">
        <v>0</v>
      </c>
      <c r="F312" s="228">
        <v>2005</v>
      </c>
      <c r="G312" s="227">
        <v>2006</v>
      </c>
      <c r="H312" s="227">
        <v>2007</v>
      </c>
      <c r="I312" s="227">
        <v>2008</v>
      </c>
      <c r="J312" s="227">
        <v>2009</v>
      </c>
      <c r="K312" s="227">
        <v>2010</v>
      </c>
      <c r="L312" s="227">
        <v>2011</v>
      </c>
      <c r="M312" s="227">
        <v>2012</v>
      </c>
      <c r="N312" s="227">
        <v>2013</v>
      </c>
      <c r="O312" s="227">
        <v>2014</v>
      </c>
      <c r="P312" s="227">
        <v>2015</v>
      </c>
      <c r="Q312" s="227">
        <v>2016</v>
      </c>
      <c r="R312" s="227">
        <v>2017</v>
      </c>
      <c r="S312" s="227">
        <v>2018</v>
      </c>
      <c r="T312" s="227">
        <v>2019</v>
      </c>
      <c r="U312" s="227">
        <v>2020</v>
      </c>
      <c r="V312" s="227">
        <v>2021</v>
      </c>
      <c r="W312" s="227">
        <v>2022</v>
      </c>
      <c r="X312" s="227">
        <v>2023</v>
      </c>
      <c r="Y312" s="227">
        <v>2024</v>
      </c>
      <c r="Z312" s="226">
        <v>2025</v>
      </c>
    </row>
    <row r="313" spans="2:26" ht="12.75">
      <c r="B313" s="10"/>
      <c r="C313" s="99"/>
      <c r="D313" s="99"/>
      <c r="E313" s="59"/>
      <c r="F313" s="22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44"/>
    </row>
    <row r="314" spans="2:26" ht="12.75">
      <c r="B314" s="8"/>
      <c r="C314" s="1"/>
      <c r="D314" s="1"/>
      <c r="E314" s="123"/>
      <c r="F314" s="14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42"/>
    </row>
    <row r="315" spans="2:26" ht="12.75">
      <c r="B315" s="19" t="s">
        <v>103</v>
      </c>
      <c r="E315" s="59"/>
      <c r="F315" s="17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77"/>
      <c r="R315" s="66"/>
      <c r="S315" s="66"/>
      <c r="T315" s="66"/>
      <c r="U315" s="66"/>
      <c r="V315" s="66"/>
      <c r="W315" s="66"/>
      <c r="X315" s="66"/>
      <c r="Y315" s="66"/>
      <c r="Z315" s="83"/>
    </row>
    <row r="316" spans="2:26" ht="12.75">
      <c r="B316" s="4" t="s">
        <v>80</v>
      </c>
      <c r="E316" s="51" t="s">
        <v>168</v>
      </c>
      <c r="F316" s="62"/>
      <c r="G316" s="182">
        <v>0.1906511177501902</v>
      </c>
      <c r="H316" s="182">
        <v>0.26619411918300356</v>
      </c>
      <c r="I316" s="182">
        <v>0.3651784200974744</v>
      </c>
      <c r="J316" s="182">
        <v>0.4934726998735936</v>
      </c>
      <c r="K316" s="182">
        <v>0.6585287529164318</v>
      </c>
      <c r="L316" s="182">
        <v>0.9207778762143779</v>
      </c>
      <c r="M316" s="182">
        <v>1.2525819502813864</v>
      </c>
      <c r="N316" s="182">
        <v>1.6695171545236933</v>
      </c>
      <c r="O316" s="182">
        <v>2.1900513709689164</v>
      </c>
      <c r="P316" s="182">
        <v>2.8323799455948198</v>
      </c>
      <c r="Q316" s="182">
        <v>3.2989496250410237</v>
      </c>
      <c r="R316" s="182">
        <v>3.830985523069613</v>
      </c>
      <c r="S316" s="182">
        <v>4.435597726697301</v>
      </c>
      <c r="T316" s="182">
        <v>5.120315783678357</v>
      </c>
      <c r="U316" s="182">
        <v>5.893053808515589</v>
      </c>
      <c r="V316" s="182">
        <v>6.782410432723737</v>
      </c>
      <c r="W316" s="182">
        <v>7.805985279049586</v>
      </c>
      <c r="X316" s="182">
        <v>8.984034036446346</v>
      </c>
      <c r="Y316" s="182">
        <v>10.339869303193659</v>
      </c>
      <c r="Z316" s="183">
        <v>11.900321923693003</v>
      </c>
    </row>
    <row r="317" spans="2:26" ht="12.75">
      <c r="B317" s="4" t="s">
        <v>104</v>
      </c>
      <c r="E317" s="51" t="s">
        <v>168</v>
      </c>
      <c r="F317" s="62"/>
      <c r="G317" s="182">
        <v>0.09333177473185289</v>
      </c>
      <c r="H317" s="182">
        <v>0.1075269428808666</v>
      </c>
      <c r="I317" s="182">
        <v>0.12367345977711368</v>
      </c>
      <c r="J317" s="182">
        <v>0.14200516823803241</v>
      </c>
      <c r="K317" s="182">
        <v>0.17389454758524597</v>
      </c>
      <c r="L317" s="182">
        <v>0.21465981634276934</v>
      </c>
      <c r="M317" s="182">
        <v>0.26441146513245894</v>
      </c>
      <c r="N317" s="182">
        <v>0.32500430744103165</v>
      </c>
      <c r="O317" s="182">
        <v>0.3986307555135953</v>
      </c>
      <c r="P317" s="182">
        <v>0.5401617786739431</v>
      </c>
      <c r="Q317" s="182">
        <v>0.625765747746695</v>
      </c>
      <c r="R317" s="182">
        <v>0.7233915222670135</v>
      </c>
      <c r="S317" s="182">
        <v>0.8344446646791729</v>
      </c>
      <c r="T317" s="182">
        <v>0.9604486756001679</v>
      </c>
      <c r="U317" s="182">
        <v>1.1030480519458092</v>
      </c>
      <c r="V317" s="182">
        <v>1.2671648279004415</v>
      </c>
      <c r="W317" s="182">
        <v>1.45609323592078</v>
      </c>
      <c r="X317" s="182">
        <v>1.6736389728838021</v>
      </c>
      <c r="Y317" s="182">
        <v>1.924199769844231</v>
      </c>
      <c r="Z317" s="183">
        <v>2.2128588539363347</v>
      </c>
    </row>
    <row r="318" spans="2:26" ht="12.75">
      <c r="B318" s="4" t="s">
        <v>82</v>
      </c>
      <c r="E318" s="51" t="s">
        <v>168</v>
      </c>
      <c r="F318" s="62"/>
      <c r="G318" s="182">
        <v>0</v>
      </c>
      <c r="H318" s="182">
        <v>0.019964558938725268</v>
      </c>
      <c r="I318" s="182">
        <v>0.03651784200974744</v>
      </c>
      <c r="J318" s="182">
        <v>0.0616840874841992</v>
      </c>
      <c r="K318" s="182">
        <v>0.09877931293746477</v>
      </c>
      <c r="L318" s="182">
        <v>0.15653223895644425</v>
      </c>
      <c r="M318" s="182">
        <v>0.23799057055346343</v>
      </c>
      <c r="N318" s="182">
        <v>0.3505986024499756</v>
      </c>
      <c r="O318" s="182">
        <v>0.5037118153228508</v>
      </c>
      <c r="P318" s="182">
        <v>0.7080949863987049</v>
      </c>
      <c r="Q318" s="182">
        <v>0.8247374062602559</v>
      </c>
      <c r="R318" s="182">
        <v>0.9577463807674033</v>
      </c>
      <c r="S318" s="182">
        <v>1.1088994316743253</v>
      </c>
      <c r="T318" s="182">
        <v>1.2800789459195892</v>
      </c>
      <c r="U318" s="182">
        <v>1.4732634521288972</v>
      </c>
      <c r="V318" s="182">
        <v>1.6956026081809343</v>
      </c>
      <c r="W318" s="182">
        <v>1.9514963197623965</v>
      </c>
      <c r="X318" s="182">
        <v>2.2460085091115864</v>
      </c>
      <c r="Y318" s="182">
        <v>2.5849673257984147</v>
      </c>
      <c r="Z318" s="183">
        <v>2.9750804809232507</v>
      </c>
    </row>
    <row r="319" spans="2:26" ht="12.75">
      <c r="B319" s="4" t="s">
        <v>105</v>
      </c>
      <c r="E319" s="51" t="s">
        <v>168</v>
      </c>
      <c r="F319" s="62"/>
      <c r="G319" s="182">
        <v>0</v>
      </c>
      <c r="H319" s="182">
        <v>0.0048387124296389965</v>
      </c>
      <c r="I319" s="182">
        <v>0.00742040758662682</v>
      </c>
      <c r="J319" s="182">
        <v>0.01065038761785243</v>
      </c>
      <c r="K319" s="182">
        <v>0.015650509282672136</v>
      </c>
      <c r="L319" s="182">
        <v>0.02189530126696247</v>
      </c>
      <c r="M319" s="182">
        <v>0.030142907025100318</v>
      </c>
      <c r="N319" s="182">
        <v>0.040950542737569984</v>
      </c>
      <c r="O319" s="182">
        <v>0.05501104426087615</v>
      </c>
      <c r="P319" s="182">
        <v>0.08102426680109147</v>
      </c>
      <c r="Q319" s="182">
        <v>0.09386486216200424</v>
      </c>
      <c r="R319" s="182">
        <v>0.10850872834005204</v>
      </c>
      <c r="S319" s="182">
        <v>0.12516669970187594</v>
      </c>
      <c r="T319" s="182">
        <v>0.14406730134002518</v>
      </c>
      <c r="U319" s="182">
        <v>0.16545720779187134</v>
      </c>
      <c r="V319" s="182">
        <v>0.19007472418506624</v>
      </c>
      <c r="W319" s="182">
        <v>0.21841398538811702</v>
      </c>
      <c r="X319" s="182">
        <v>0.2510458459325703</v>
      </c>
      <c r="Y319" s="182">
        <v>0.28862996547663466</v>
      </c>
      <c r="Z319" s="183">
        <v>0.3319288280904502</v>
      </c>
    </row>
    <row r="320" spans="2:26" ht="12.75">
      <c r="B320" s="4"/>
      <c r="E320" s="51"/>
      <c r="F320" s="6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3"/>
    </row>
    <row r="321" spans="2:26" ht="12.75">
      <c r="B321" s="2" t="s">
        <v>106</v>
      </c>
      <c r="E321" s="51" t="s">
        <v>168</v>
      </c>
      <c r="F321" s="62"/>
      <c r="G321" s="182">
        <v>0</v>
      </c>
      <c r="H321" s="182">
        <v>0</v>
      </c>
      <c r="I321" s="182">
        <v>0</v>
      </c>
      <c r="J321" s="182">
        <v>0</v>
      </c>
      <c r="K321" s="182">
        <v>0</v>
      </c>
      <c r="L321" s="182">
        <v>0</v>
      </c>
      <c r="M321" s="182">
        <v>0</v>
      </c>
      <c r="N321" s="182">
        <v>0</v>
      </c>
      <c r="O321" s="182">
        <v>0</v>
      </c>
      <c r="P321" s="182">
        <v>0</v>
      </c>
      <c r="Q321" s="182">
        <v>0</v>
      </c>
      <c r="R321" s="182">
        <v>0</v>
      </c>
      <c r="S321" s="182">
        <v>0</v>
      </c>
      <c r="T321" s="182">
        <v>0</v>
      </c>
      <c r="U321" s="182">
        <v>0</v>
      </c>
      <c r="V321" s="182">
        <v>0</v>
      </c>
      <c r="W321" s="182">
        <v>0</v>
      </c>
      <c r="X321" s="182">
        <v>0</v>
      </c>
      <c r="Y321" s="182">
        <v>0</v>
      </c>
      <c r="Z321" s="183">
        <v>0</v>
      </c>
    </row>
    <row r="322" spans="2:26" ht="12.75">
      <c r="B322" s="2"/>
      <c r="E322" s="51"/>
      <c r="F322" s="6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3"/>
    </row>
    <row r="323" spans="2:26" ht="12.75">
      <c r="B323" s="73" t="s">
        <v>107</v>
      </c>
      <c r="E323" s="51" t="s">
        <v>168</v>
      </c>
      <c r="F323" s="62"/>
      <c r="G323" s="182">
        <v>0</v>
      </c>
      <c r="H323" s="182">
        <v>0</v>
      </c>
      <c r="I323" s="182">
        <v>0</v>
      </c>
      <c r="J323" s="182">
        <v>0</v>
      </c>
      <c r="K323" s="182">
        <v>0</v>
      </c>
      <c r="L323" s="182">
        <v>0</v>
      </c>
      <c r="M323" s="182">
        <v>0</v>
      </c>
      <c r="N323" s="182">
        <v>0</v>
      </c>
      <c r="O323" s="182">
        <v>0</v>
      </c>
      <c r="P323" s="182">
        <v>0</v>
      </c>
      <c r="Q323" s="182">
        <v>0</v>
      </c>
      <c r="R323" s="182">
        <v>0</v>
      </c>
      <c r="S323" s="182">
        <v>0</v>
      </c>
      <c r="T323" s="182">
        <v>0</v>
      </c>
      <c r="U323" s="182">
        <v>0</v>
      </c>
      <c r="V323" s="182">
        <v>0</v>
      </c>
      <c r="W323" s="182">
        <v>0</v>
      </c>
      <c r="X323" s="182">
        <v>0</v>
      </c>
      <c r="Y323" s="182">
        <v>0</v>
      </c>
      <c r="Z323" s="183">
        <v>0</v>
      </c>
    </row>
    <row r="324" spans="2:26" ht="12.75">
      <c r="B324" s="2"/>
      <c r="E324" s="59"/>
      <c r="F324" s="62"/>
      <c r="G324" s="182"/>
      <c r="H324" s="182"/>
      <c r="I324" s="182"/>
      <c r="J324" s="182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83"/>
    </row>
    <row r="325" spans="2:26" ht="12.75">
      <c r="B325" s="74" t="s">
        <v>108</v>
      </c>
      <c r="E325" s="51" t="s">
        <v>168</v>
      </c>
      <c r="F325" s="62"/>
      <c r="G325" s="182">
        <v>0.2839828924820431</v>
      </c>
      <c r="H325" s="182">
        <v>0.3985243334322345</v>
      </c>
      <c r="I325" s="182">
        <v>0.5327901294709623</v>
      </c>
      <c r="J325" s="182">
        <v>0.7078123432136776</v>
      </c>
      <c r="K325" s="182">
        <v>0.9468531227218145</v>
      </c>
      <c r="L325" s="182">
        <v>1.313865232780554</v>
      </c>
      <c r="M325" s="182">
        <v>1.7851268929924091</v>
      </c>
      <c r="N325" s="182">
        <v>2.3860706071522704</v>
      </c>
      <c r="O325" s="182">
        <v>3.147404986066239</v>
      </c>
      <c r="P325" s="182">
        <v>4.16166097746856</v>
      </c>
      <c r="Q325" s="182">
        <v>4.843317641209978</v>
      </c>
      <c r="R325" s="182">
        <v>5.620632154444082</v>
      </c>
      <c r="S325" s="182">
        <v>6.5041085227526745</v>
      </c>
      <c r="T325" s="182">
        <v>7.50491070653814</v>
      </c>
      <c r="U325" s="182">
        <v>8.634822520382166</v>
      </c>
      <c r="V325" s="182">
        <v>9.93525259299018</v>
      </c>
      <c r="W325" s="182">
        <v>11.43198882012088</v>
      </c>
      <c r="X325" s="182">
        <v>13.154727364374304</v>
      </c>
      <c r="Y325" s="182">
        <v>15.137666364312938</v>
      </c>
      <c r="Z325" s="183">
        <v>17.42019008664304</v>
      </c>
    </row>
    <row r="326" spans="2:26" ht="12.75">
      <c r="B326" s="2"/>
      <c r="E326" s="59"/>
      <c r="F326" s="62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84"/>
    </row>
    <row r="327" spans="2:26" ht="12.75">
      <c r="B327" s="4" t="s">
        <v>109</v>
      </c>
      <c r="E327" s="51" t="s">
        <v>168</v>
      </c>
      <c r="F327" s="62"/>
      <c r="G327" s="165">
        <v>0.5708090279433614</v>
      </c>
      <c r="H327" s="165">
        <v>0.7246926637254778</v>
      </c>
      <c r="I327" s="165">
        <v>0.8417236217758746</v>
      </c>
      <c r="J327" s="165">
        <v>0.9584138804246254</v>
      </c>
      <c r="K327" s="165">
        <v>1.3981888505503413</v>
      </c>
      <c r="L327" s="165">
        <v>1.6517473676255499</v>
      </c>
      <c r="M327" s="165">
        <v>1.933384500276814</v>
      </c>
      <c r="N327" s="165">
        <v>2.2455109479572397</v>
      </c>
      <c r="O327" s="165">
        <v>2.590808650361762</v>
      </c>
      <c r="P327" s="165">
        <v>2.7737575164508677</v>
      </c>
      <c r="Q327" s="165">
        <v>3.229039149797953</v>
      </c>
      <c r="R327" s="165">
        <v>3.4666277173922597</v>
      </c>
      <c r="S327" s="165">
        <v>3.7035257318794077</v>
      </c>
      <c r="T327" s="165">
        <v>3.93732825244808</v>
      </c>
      <c r="U327" s="165">
        <v>4.165443255109528</v>
      </c>
      <c r="V327" s="165">
        <v>4.39625713912907</v>
      </c>
      <c r="W327" s="165">
        <v>4.65116716673583</v>
      </c>
      <c r="X327" s="165">
        <v>4.933694980086995</v>
      </c>
      <c r="Y327" s="165">
        <v>5.247890786265622</v>
      </c>
      <c r="Z327" s="184">
        <v>5.598413052626823</v>
      </c>
    </row>
    <row r="328" spans="2:26" ht="12.75">
      <c r="B328" s="2"/>
      <c r="E328" s="59"/>
      <c r="F328" s="62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84"/>
    </row>
    <row r="329" spans="2:26" ht="12.75">
      <c r="B329" s="4" t="s">
        <v>110</v>
      </c>
      <c r="E329" s="51" t="s">
        <v>168</v>
      </c>
      <c r="F329" s="62"/>
      <c r="G329" s="165">
        <v>1.1518920994376556</v>
      </c>
      <c r="H329" s="165">
        <v>1.1518920994376556</v>
      </c>
      <c r="I329" s="165">
        <v>1.1518920994376556</v>
      </c>
      <c r="J329" s="165">
        <v>1.1518920994376556</v>
      </c>
      <c r="K329" s="165">
        <v>1.1518920994376556</v>
      </c>
      <c r="L329" s="165">
        <v>1.0963958769626556</v>
      </c>
      <c r="M329" s="165">
        <v>1.0963958769626556</v>
      </c>
      <c r="N329" s="165">
        <v>1.0963958769626556</v>
      </c>
      <c r="O329" s="165">
        <v>1.0963958769626556</v>
      </c>
      <c r="P329" s="165">
        <v>1.0963958769626556</v>
      </c>
      <c r="Q329" s="165">
        <v>1.0963958769626556</v>
      </c>
      <c r="R329" s="165">
        <v>1.0963958769626556</v>
      </c>
      <c r="S329" s="165">
        <v>1.0963958769626556</v>
      </c>
      <c r="T329" s="165">
        <v>1.0963958769626556</v>
      </c>
      <c r="U329" s="165">
        <v>1.0963958769626556</v>
      </c>
      <c r="V329" s="165">
        <v>1.0963958769626556</v>
      </c>
      <c r="W329" s="165">
        <v>1.0963958769626556</v>
      </c>
      <c r="X329" s="165">
        <v>1.0963958769626556</v>
      </c>
      <c r="Y329" s="165">
        <v>1.0963958769626556</v>
      </c>
      <c r="Z329" s="184">
        <v>1.0963958769626556</v>
      </c>
    </row>
    <row r="330" spans="2:26" ht="12.75" hidden="1" outlineLevel="1">
      <c r="B330" s="2"/>
      <c r="E330" s="59"/>
      <c r="F330" s="62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84"/>
    </row>
    <row r="331" spans="2:26" ht="12.75" hidden="1" outlineLevel="1">
      <c r="B331" s="4" t="s">
        <v>111</v>
      </c>
      <c r="E331" s="51" t="s">
        <v>168</v>
      </c>
      <c r="F331" s="62"/>
      <c r="G331" s="165">
        <v>0</v>
      </c>
      <c r="H331" s="165">
        <v>0</v>
      </c>
      <c r="I331" s="165">
        <v>0</v>
      </c>
      <c r="J331" s="165">
        <v>0</v>
      </c>
      <c r="K331" s="165">
        <v>0</v>
      </c>
      <c r="L331" s="165">
        <v>0</v>
      </c>
      <c r="M331" s="165">
        <v>0</v>
      </c>
      <c r="N331" s="165">
        <v>0</v>
      </c>
      <c r="O331" s="165">
        <v>0</v>
      </c>
      <c r="P331" s="165">
        <v>0</v>
      </c>
      <c r="Q331" s="165">
        <v>0</v>
      </c>
      <c r="R331" s="165">
        <v>0</v>
      </c>
      <c r="S331" s="165">
        <v>0</v>
      </c>
      <c r="T331" s="165">
        <v>0</v>
      </c>
      <c r="U331" s="165">
        <v>0</v>
      </c>
      <c r="V331" s="165">
        <v>0</v>
      </c>
      <c r="W331" s="165">
        <v>0</v>
      </c>
      <c r="X331" s="165">
        <v>0</v>
      </c>
      <c r="Y331" s="165">
        <v>0</v>
      </c>
      <c r="Z331" s="184">
        <v>0</v>
      </c>
    </row>
    <row r="332" spans="2:26" ht="12.75" collapsed="1">
      <c r="B332" s="2"/>
      <c r="E332" s="59"/>
      <c r="F332" s="62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84"/>
    </row>
    <row r="333" spans="2:26" ht="12.75">
      <c r="B333" s="19" t="s">
        <v>112</v>
      </c>
      <c r="E333" s="51" t="s">
        <v>168</v>
      </c>
      <c r="F333" s="62"/>
      <c r="G333" s="165">
        <v>-1.4387182348989738</v>
      </c>
      <c r="H333" s="165">
        <v>-1.478060429730899</v>
      </c>
      <c r="I333" s="165">
        <v>-1.4608255917425679</v>
      </c>
      <c r="J333" s="165">
        <v>-1.4024936366486034</v>
      </c>
      <c r="K333" s="165">
        <v>-1.6032278272661822</v>
      </c>
      <c r="L333" s="165">
        <v>-1.4342780118076515</v>
      </c>
      <c r="M333" s="165">
        <v>-1.2446534842470605</v>
      </c>
      <c r="N333" s="165">
        <v>-0.955836217767625</v>
      </c>
      <c r="O333" s="165">
        <v>-0.5397995412581782</v>
      </c>
      <c r="P333" s="165">
        <v>0.2915075840550365</v>
      </c>
      <c r="Q333" s="165">
        <v>0.5178826144493698</v>
      </c>
      <c r="R333" s="165">
        <v>1.0576085600891667</v>
      </c>
      <c r="S333" s="165">
        <v>1.7041869139106112</v>
      </c>
      <c r="T333" s="165">
        <v>2.471186577127404</v>
      </c>
      <c r="U333" s="165">
        <v>3.372983388309982</v>
      </c>
      <c r="V333" s="165">
        <v>4.442599576898454</v>
      </c>
      <c r="W333" s="165">
        <v>5.684425776422395</v>
      </c>
      <c r="X333" s="165">
        <v>7.124636507324653</v>
      </c>
      <c r="Y333" s="165">
        <v>8.79337970108466</v>
      </c>
      <c r="Z333" s="184">
        <v>10.725381157053562</v>
      </c>
    </row>
    <row r="334" spans="2:26" ht="12.75">
      <c r="B334" s="2"/>
      <c r="E334" s="59"/>
      <c r="F334" s="62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84"/>
    </row>
    <row r="335" spans="2:26" ht="12.75">
      <c r="B335" s="4" t="s">
        <v>113</v>
      </c>
      <c r="E335" s="51" t="s">
        <v>168</v>
      </c>
      <c r="F335" s="62"/>
      <c r="G335" s="165">
        <v>0.36837090510000003</v>
      </c>
      <c r="H335" s="165">
        <v>0.36837090510000003</v>
      </c>
      <c r="I335" s="165">
        <v>0.36837090510000003</v>
      </c>
      <c r="J335" s="165">
        <v>0.36873927600510004</v>
      </c>
      <c r="K335" s="165">
        <v>0.36873927600510004</v>
      </c>
      <c r="L335" s="165">
        <v>0.36873927600510004</v>
      </c>
      <c r="M335" s="165">
        <v>0.36873927600510004</v>
      </c>
      <c r="N335" s="165">
        <v>0.36873927600510004</v>
      </c>
      <c r="O335" s="165">
        <v>0.36873927600510004</v>
      </c>
      <c r="P335" s="165">
        <v>0.36873927600510004</v>
      </c>
      <c r="Q335" s="165">
        <v>0.36873927600510004</v>
      </c>
      <c r="R335" s="165">
        <v>0.36818671964745</v>
      </c>
      <c r="S335" s="165">
        <v>0.36350840915268</v>
      </c>
      <c r="T335" s="165">
        <v>0.35502359930521</v>
      </c>
      <c r="U335" s="165">
        <v>0.34273229010504</v>
      </c>
      <c r="V335" s="165">
        <v>0.33044098090487</v>
      </c>
      <c r="W335" s="165">
        <v>0.31814967170470004</v>
      </c>
      <c r="X335" s="165">
        <v>0.30585836250453</v>
      </c>
      <c r="Y335" s="165">
        <v>0.29356705330436</v>
      </c>
      <c r="Z335" s="184">
        <v>0.28127574410419004</v>
      </c>
    </row>
    <row r="336" spans="2:26" ht="12.75">
      <c r="B336" s="2"/>
      <c r="E336" s="59"/>
      <c r="F336" s="62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82"/>
      <c r="R336" s="165"/>
      <c r="S336" s="165"/>
      <c r="T336" s="165"/>
      <c r="U336" s="165"/>
      <c r="V336" s="165"/>
      <c r="W336" s="165"/>
      <c r="X336" s="165"/>
      <c r="Y336" s="165"/>
      <c r="Z336" s="184"/>
    </row>
    <row r="337" spans="2:26" ht="12.75">
      <c r="B337" s="19" t="s">
        <v>114</v>
      </c>
      <c r="E337" s="51" t="s">
        <v>168</v>
      </c>
      <c r="F337" s="147"/>
      <c r="G337" s="165">
        <v>-1.8070891399989737</v>
      </c>
      <c r="H337" s="165">
        <v>-1.846431334830899</v>
      </c>
      <c r="I337" s="165">
        <v>-1.829196496842568</v>
      </c>
      <c r="J337" s="165">
        <v>-1.7712329126537034</v>
      </c>
      <c r="K337" s="165">
        <v>-1.9719671032712822</v>
      </c>
      <c r="L337" s="165">
        <v>-1.8030172878127515</v>
      </c>
      <c r="M337" s="165">
        <v>-1.6133927602521605</v>
      </c>
      <c r="N337" s="165">
        <v>-1.324575493772725</v>
      </c>
      <c r="O337" s="165">
        <v>-0.9085388172632782</v>
      </c>
      <c r="P337" s="165">
        <v>-0.07723169195006352</v>
      </c>
      <c r="Q337" s="165">
        <v>0.14914333844426975</v>
      </c>
      <c r="R337" s="165">
        <v>0.6894218404417167</v>
      </c>
      <c r="S337" s="165">
        <v>1.340678504757931</v>
      </c>
      <c r="T337" s="165">
        <v>2.116162977822194</v>
      </c>
      <c r="U337" s="165">
        <v>3.0302510982049418</v>
      </c>
      <c r="V337" s="165">
        <v>4.112158595993584</v>
      </c>
      <c r="W337" s="165">
        <v>5.366276104717695</v>
      </c>
      <c r="X337" s="165">
        <v>6.818778144820123</v>
      </c>
      <c r="Y337" s="165">
        <v>8.4998126477803</v>
      </c>
      <c r="Z337" s="184">
        <v>10.444105412949371</v>
      </c>
    </row>
    <row r="338" spans="2:26" ht="12.75">
      <c r="B338" s="2"/>
      <c r="E338" s="59"/>
      <c r="F338" s="62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82"/>
      <c r="R338" s="165"/>
      <c r="S338" s="165"/>
      <c r="T338" s="165"/>
      <c r="U338" s="165"/>
      <c r="V338" s="165"/>
      <c r="W338" s="165"/>
      <c r="X338" s="165"/>
      <c r="Y338" s="165"/>
      <c r="Z338" s="184"/>
    </row>
    <row r="339" spans="2:26" ht="12.75">
      <c r="B339" s="4" t="s">
        <v>115</v>
      </c>
      <c r="E339" s="51" t="s">
        <v>168</v>
      </c>
      <c r="F339" s="62"/>
      <c r="G339" s="165">
        <v>0</v>
      </c>
      <c r="H339" s="165">
        <v>0</v>
      </c>
      <c r="I339" s="165">
        <v>0</v>
      </c>
      <c r="J339" s="165">
        <v>0</v>
      </c>
      <c r="K339" s="165">
        <v>0</v>
      </c>
      <c r="L339" s="165">
        <v>0</v>
      </c>
      <c r="M339" s="165">
        <v>0</v>
      </c>
      <c r="N339" s="165">
        <v>0</v>
      </c>
      <c r="O339" s="165">
        <v>0</v>
      </c>
      <c r="P339" s="165">
        <v>0</v>
      </c>
      <c r="Q339" s="165">
        <v>0.044743001533280924</v>
      </c>
      <c r="R339" s="165">
        <v>0.20682655213251502</v>
      </c>
      <c r="S339" s="165">
        <v>0.4022035514273793</v>
      </c>
      <c r="T339" s="165">
        <v>0.6348488933466582</v>
      </c>
      <c r="U339" s="165">
        <v>0.9090753294614824</v>
      </c>
      <c r="V339" s="165">
        <v>1.2336475787980752</v>
      </c>
      <c r="W339" s="165">
        <v>1.6098828314153084</v>
      </c>
      <c r="X339" s="165">
        <v>2.045633443446037</v>
      </c>
      <c r="Y339" s="165">
        <v>2.54994379433409</v>
      </c>
      <c r="Z339" s="184">
        <v>3.1332316238848112</v>
      </c>
    </row>
    <row r="340" spans="2:26" ht="12.75">
      <c r="B340" s="2"/>
      <c r="E340" s="59"/>
      <c r="F340" s="62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82"/>
      <c r="R340" s="165"/>
      <c r="S340" s="165"/>
      <c r="T340" s="165"/>
      <c r="U340" s="165"/>
      <c r="V340" s="165"/>
      <c r="W340" s="165"/>
      <c r="X340" s="165"/>
      <c r="Y340" s="165"/>
      <c r="Z340" s="184"/>
    </row>
    <row r="341" spans="2:26" ht="12.75">
      <c r="B341" s="19" t="s">
        <v>116</v>
      </c>
      <c r="E341" s="51" t="s">
        <v>168</v>
      </c>
      <c r="F341" s="62"/>
      <c r="G341" s="165">
        <v>-1.8070891399989737</v>
      </c>
      <c r="H341" s="165">
        <v>-1.846431334830899</v>
      </c>
      <c r="I341" s="165">
        <v>-1.829196496842568</v>
      </c>
      <c r="J341" s="165">
        <v>-1.7712329126537034</v>
      </c>
      <c r="K341" s="165">
        <v>-1.9719671032712822</v>
      </c>
      <c r="L341" s="165">
        <v>-1.8030172878127515</v>
      </c>
      <c r="M341" s="165">
        <v>-1.6133927602521605</v>
      </c>
      <c r="N341" s="165">
        <v>-1.324575493772725</v>
      </c>
      <c r="O341" s="165">
        <v>-0.9085388172632782</v>
      </c>
      <c r="P341" s="165">
        <v>-0.07723169195006352</v>
      </c>
      <c r="Q341" s="182">
        <v>0.10440033691098882</v>
      </c>
      <c r="R341" s="165">
        <v>0.48259528830920173</v>
      </c>
      <c r="S341" s="165">
        <v>0.9384749533305518</v>
      </c>
      <c r="T341" s="165">
        <v>1.4813140844755357</v>
      </c>
      <c r="U341" s="165">
        <v>2.121175768743459</v>
      </c>
      <c r="V341" s="165">
        <v>2.878511017195509</v>
      </c>
      <c r="W341" s="165">
        <v>3.7563932733023866</v>
      </c>
      <c r="X341" s="165">
        <v>4.773144701374086</v>
      </c>
      <c r="Y341" s="165">
        <v>5.949868853446211</v>
      </c>
      <c r="Z341" s="184">
        <v>7.31087378906456</v>
      </c>
    </row>
    <row r="342" spans="2:26" ht="12.75">
      <c r="B342" s="4" t="s">
        <v>117</v>
      </c>
      <c r="E342" s="51" t="s">
        <v>168</v>
      </c>
      <c r="F342" s="62"/>
      <c r="G342" s="165">
        <v>-1.8070891399989737</v>
      </c>
      <c r="H342" s="165">
        <v>-3.6535204748298726</v>
      </c>
      <c r="I342" s="165">
        <v>-5.48271697167244</v>
      </c>
      <c r="J342" s="165">
        <v>-7.253949884326143</v>
      </c>
      <c r="K342" s="165">
        <v>-9.225916987597426</v>
      </c>
      <c r="L342" s="165">
        <v>-11.028934275410178</v>
      </c>
      <c r="M342" s="165">
        <v>-12.642327035662339</v>
      </c>
      <c r="N342" s="165">
        <v>-13.966902529435064</v>
      </c>
      <c r="O342" s="165">
        <v>-14.875441346698342</v>
      </c>
      <c r="P342" s="165">
        <v>-14.952673038648404</v>
      </c>
      <c r="Q342" s="182">
        <v>-14.848272701737416</v>
      </c>
      <c r="R342" s="165">
        <v>-14.365677413428214</v>
      </c>
      <c r="S342" s="165">
        <v>-13.427202460097662</v>
      </c>
      <c r="T342" s="165">
        <v>-11.945888375622127</v>
      </c>
      <c r="U342" s="165">
        <v>-9.824712606878668</v>
      </c>
      <c r="V342" s="165">
        <v>-6.9462015896831595</v>
      </c>
      <c r="W342" s="165">
        <v>-3.189808316380773</v>
      </c>
      <c r="X342" s="165">
        <v>1.5833363849933133</v>
      </c>
      <c r="Y342" s="165">
        <v>7.533205238439525</v>
      </c>
      <c r="Z342" s="184">
        <v>14.844079027504085</v>
      </c>
    </row>
    <row r="343" spans="2:26" ht="12.75">
      <c r="B343" s="71"/>
      <c r="E343" s="189"/>
      <c r="F343" s="119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97"/>
      <c r="R343" s="115"/>
      <c r="S343" s="115"/>
      <c r="T343" s="115"/>
      <c r="U343" s="115"/>
      <c r="V343" s="115"/>
      <c r="W343" s="115"/>
      <c r="X343" s="115"/>
      <c r="Y343" s="115"/>
      <c r="Z343" s="145"/>
    </row>
    <row r="344" spans="2:26" ht="12.75">
      <c r="B344" s="61" t="s">
        <v>216</v>
      </c>
      <c r="C344" s="1"/>
      <c r="D344" s="1"/>
      <c r="E344" s="28"/>
      <c r="F344" s="3" t="s">
        <v>151</v>
      </c>
      <c r="H344" s="77" t="s">
        <v>174</v>
      </c>
      <c r="I344" s="77"/>
      <c r="J344" s="77"/>
      <c r="K344" s="77"/>
      <c r="L344" s="77" t="s">
        <v>217</v>
      </c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</row>
    <row r="345" spans="2:26" ht="12.75" hidden="1" outlineLevel="1">
      <c r="B345" s="30"/>
      <c r="C345" s="135" t="s">
        <v>118</v>
      </c>
      <c r="D345" s="132"/>
      <c r="E345" s="136"/>
      <c r="F345" s="366">
        <v>0.3</v>
      </c>
      <c r="G345" s="137" t="s">
        <v>119</v>
      </c>
      <c r="H345" s="120"/>
      <c r="I345" s="120"/>
      <c r="J345" s="120"/>
      <c r="K345" s="120"/>
      <c r="L345" s="120"/>
      <c r="M345" s="120"/>
      <c r="N345" s="120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2:26" ht="12.75" hidden="1" outlineLevel="1">
      <c r="B346" s="30"/>
      <c r="C346" s="132"/>
      <c r="D346" s="132"/>
      <c r="E346" s="136"/>
      <c r="F346" s="366">
        <v>0.3</v>
      </c>
      <c r="G346" s="137" t="s">
        <v>120</v>
      </c>
      <c r="H346" s="120"/>
      <c r="I346" s="120"/>
      <c r="J346" s="120"/>
      <c r="K346" s="120"/>
      <c r="L346" s="120"/>
      <c r="M346" s="120"/>
      <c r="N346" s="120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2:26" ht="12.75" hidden="1" outlineLevel="1">
      <c r="B347" s="30"/>
      <c r="C347" s="132"/>
      <c r="D347" s="132"/>
      <c r="E347" s="136"/>
      <c r="F347" s="366">
        <v>0.3</v>
      </c>
      <c r="G347" s="137" t="s">
        <v>121</v>
      </c>
      <c r="H347" s="120"/>
      <c r="I347" s="120"/>
      <c r="J347" s="120"/>
      <c r="K347" s="120"/>
      <c r="L347" s="120"/>
      <c r="M347" s="120"/>
      <c r="N347" s="120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2:26" ht="12.75" hidden="1" outlineLevel="1">
      <c r="B348" s="30"/>
      <c r="E348" s="134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2:26" ht="12.75" hidden="1" outlineLevel="1">
      <c r="B349" s="30"/>
      <c r="C349" s="30"/>
      <c r="D349" s="30"/>
      <c r="E349" s="134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6:26" ht="12.75" hidden="1" outlineLevel="1">
      <c r="F350" s="114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114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5:26" ht="12.75" hidden="1" outlineLevel="1">
      <c r="E351" s="134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5:26" ht="12.75" hidden="1" outlineLevel="1">
      <c r="E352" s="134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5:26" ht="12.75" hidden="1" outlineLevel="1">
      <c r="E353" s="134"/>
      <c r="F353" s="66">
        <v>0</v>
      </c>
      <c r="G353" s="66">
        <v>0</v>
      </c>
      <c r="H353" s="66">
        <v>0</v>
      </c>
      <c r="I353" s="66">
        <v>0</v>
      </c>
      <c r="J353" s="66">
        <v>0</v>
      </c>
      <c r="K353" s="66">
        <v>0</v>
      </c>
      <c r="L353" s="66">
        <v>0</v>
      </c>
      <c r="M353" s="66">
        <v>0</v>
      </c>
      <c r="N353" s="66">
        <v>0</v>
      </c>
      <c r="O353" s="66">
        <v>0</v>
      </c>
      <c r="P353" s="66">
        <v>0</v>
      </c>
      <c r="Q353" s="66">
        <v>0.044743001533280924</v>
      </c>
      <c r="R353" s="66">
        <v>0.20682655213251502</v>
      </c>
      <c r="S353" s="66">
        <v>0</v>
      </c>
      <c r="T353" s="66">
        <v>0</v>
      </c>
      <c r="U353" s="66">
        <v>0</v>
      </c>
      <c r="V353" s="66">
        <v>0</v>
      </c>
      <c r="W353" s="66">
        <v>0</v>
      </c>
      <c r="X353" s="66">
        <v>0</v>
      </c>
      <c r="Y353" s="66">
        <v>0</v>
      </c>
      <c r="Z353" s="66">
        <v>0</v>
      </c>
    </row>
    <row r="354" spans="5:26" ht="12.75" hidden="1" outlineLevel="1">
      <c r="E354" s="134"/>
      <c r="F354" s="66">
        <v>0</v>
      </c>
      <c r="G354" s="66">
        <v>0</v>
      </c>
      <c r="H354" s="66">
        <v>0</v>
      </c>
      <c r="I354" s="66">
        <v>0</v>
      </c>
      <c r="J354" s="66">
        <v>0</v>
      </c>
      <c r="K354" s="66">
        <v>0</v>
      </c>
      <c r="L354" s="66">
        <v>0</v>
      </c>
      <c r="M354" s="66">
        <v>0</v>
      </c>
      <c r="N354" s="66">
        <v>0</v>
      </c>
      <c r="O354" s="66">
        <v>0</v>
      </c>
      <c r="P354" s="66">
        <v>0</v>
      </c>
      <c r="Q354" s="66">
        <v>0</v>
      </c>
      <c r="R354" s="66">
        <v>0</v>
      </c>
      <c r="S354" s="66">
        <v>0.4022035514273793</v>
      </c>
      <c r="T354" s="66">
        <v>0.6348488933466582</v>
      </c>
      <c r="U354" s="66">
        <v>0.9090753294614824</v>
      </c>
      <c r="V354" s="66">
        <v>1.2336475787980752</v>
      </c>
      <c r="W354" s="66">
        <v>0</v>
      </c>
      <c r="X354" s="66">
        <v>0</v>
      </c>
      <c r="Y354" s="66">
        <v>0</v>
      </c>
      <c r="Z354" s="66">
        <v>0</v>
      </c>
    </row>
    <row r="355" spans="5:26" ht="12.75" hidden="1" outlineLevel="1">
      <c r="E355" s="134"/>
      <c r="F355" s="66">
        <v>0</v>
      </c>
      <c r="G355" s="66">
        <v>0</v>
      </c>
      <c r="H355" s="66">
        <v>0</v>
      </c>
      <c r="I355" s="66">
        <v>0</v>
      </c>
      <c r="J355" s="66">
        <v>0</v>
      </c>
      <c r="K355" s="66">
        <v>0</v>
      </c>
      <c r="L355" s="66">
        <v>0</v>
      </c>
      <c r="M355" s="66">
        <v>0</v>
      </c>
      <c r="N355" s="66">
        <v>0</v>
      </c>
      <c r="O355" s="66">
        <v>0</v>
      </c>
      <c r="P355" s="66">
        <v>0</v>
      </c>
      <c r="Q355" s="66">
        <v>0</v>
      </c>
      <c r="R355" s="66">
        <v>0</v>
      </c>
      <c r="S355" s="66">
        <v>0</v>
      </c>
      <c r="T355" s="66">
        <v>0</v>
      </c>
      <c r="U355" s="66">
        <v>0</v>
      </c>
      <c r="V355" s="66">
        <v>0</v>
      </c>
      <c r="W355" s="66">
        <v>1.6098828314153084</v>
      </c>
      <c r="X355" s="66">
        <v>2.045633443446037</v>
      </c>
      <c r="Y355" s="66">
        <v>2.54994379433409</v>
      </c>
      <c r="Z355" s="66">
        <v>3.1332316238848112</v>
      </c>
    </row>
    <row r="356" spans="5:26" ht="12.75" hidden="1" outlineLevel="1">
      <c r="E356" s="134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6:26" ht="12.75" hidden="1" outlineLevel="1">
      <c r="F357" s="114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114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6:26" ht="12.75" hidden="1" outlineLevel="1">
      <c r="F358" s="114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114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6:26" ht="12.75" hidden="1" outlineLevel="1">
      <c r="F359" s="114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114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6:26" ht="12.75" hidden="1" outlineLevel="1">
      <c r="F360" s="114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114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6:26" ht="12.75" hidden="1" outlineLevel="1">
      <c r="F361" s="114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114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6:26" ht="12.75" hidden="1" outlineLevel="1">
      <c r="F362" s="114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114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6:26" ht="12.75" hidden="1" outlineLevel="1">
      <c r="F363" s="114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114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6:26" ht="12.75" hidden="1" outlineLevel="1">
      <c r="F364" s="114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114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6:26" ht="12.75" hidden="1" outlineLevel="1">
      <c r="F365" s="114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114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6:26" ht="12.75" hidden="1" outlineLevel="1">
      <c r="F366" s="114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114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6:26" ht="12.75" collapsed="1">
      <c r="F367" s="114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114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2:26" ht="18">
      <c r="B368" s="306" t="s">
        <v>218</v>
      </c>
      <c r="E368" s="134"/>
      <c r="F368" s="66"/>
      <c r="H368" s="112"/>
      <c r="I368" s="66"/>
      <c r="J368" s="112"/>
      <c r="K368" s="319" t="s">
        <v>226</v>
      </c>
      <c r="L368" s="112"/>
      <c r="N368" s="112"/>
      <c r="O368" s="112" t="s">
        <v>46</v>
      </c>
      <c r="Q368" s="112"/>
      <c r="S368" s="112" t="s">
        <v>167</v>
      </c>
      <c r="T368" s="66"/>
      <c r="U368" s="112"/>
      <c r="V368" s="112"/>
      <c r="W368" s="112"/>
      <c r="X368" s="112"/>
      <c r="Y368" s="112"/>
      <c r="Z368" s="112"/>
    </row>
    <row r="369" spans="5:26" ht="12.75">
      <c r="E369" s="134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2:26" ht="12.75">
      <c r="B370" s="8"/>
      <c r="C370" s="9"/>
      <c r="D370" s="9"/>
      <c r="E370" s="123"/>
      <c r="F370" s="14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42"/>
    </row>
    <row r="371" spans="2:26" ht="12.75">
      <c r="B371" s="35" t="s">
        <v>72</v>
      </c>
      <c r="C371" s="154"/>
      <c r="D371" s="154"/>
      <c r="E371" s="57" t="s">
        <v>0</v>
      </c>
      <c r="F371" s="228">
        <v>2005</v>
      </c>
      <c r="G371" s="227">
        <v>2006</v>
      </c>
      <c r="H371" s="227">
        <v>2007</v>
      </c>
      <c r="I371" s="227">
        <v>2008</v>
      </c>
      <c r="J371" s="227">
        <v>2009</v>
      </c>
      <c r="K371" s="227">
        <v>2010</v>
      </c>
      <c r="L371" s="227">
        <v>2011</v>
      </c>
      <c r="M371" s="227">
        <v>2012</v>
      </c>
      <c r="N371" s="227">
        <v>2013</v>
      </c>
      <c r="O371" s="227">
        <v>2014</v>
      </c>
      <c r="P371" s="227">
        <v>2015</v>
      </c>
      <c r="Q371" s="227">
        <v>2016</v>
      </c>
      <c r="R371" s="227">
        <v>2017</v>
      </c>
      <c r="S371" s="227">
        <v>2018</v>
      </c>
      <c r="T371" s="227">
        <v>2019</v>
      </c>
      <c r="U371" s="227">
        <v>2020</v>
      </c>
      <c r="V371" s="227">
        <v>2021</v>
      </c>
      <c r="W371" s="227">
        <v>2022</v>
      </c>
      <c r="X371" s="227">
        <v>2023</v>
      </c>
      <c r="Y371" s="227">
        <v>2024</v>
      </c>
      <c r="Z371" s="226">
        <v>2025</v>
      </c>
    </row>
    <row r="372" spans="2:26" ht="12.75">
      <c r="B372" s="10"/>
      <c r="C372" s="99"/>
      <c r="D372" s="99"/>
      <c r="E372" s="59"/>
      <c r="F372" s="22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8"/>
      <c r="T372" s="128"/>
      <c r="U372" s="128"/>
      <c r="V372" s="128"/>
      <c r="W372" s="128"/>
      <c r="X372" s="128"/>
      <c r="Y372" s="128"/>
      <c r="Z372" s="144"/>
    </row>
    <row r="373" spans="2:26" ht="12.75">
      <c r="B373" s="13" t="s">
        <v>122</v>
      </c>
      <c r="C373" s="1"/>
      <c r="D373" s="1"/>
      <c r="E373" s="123"/>
      <c r="F373" s="14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42"/>
    </row>
    <row r="374" spans="2:26" ht="12.75">
      <c r="B374" s="4" t="s">
        <v>123</v>
      </c>
      <c r="E374" s="51" t="s">
        <v>168</v>
      </c>
      <c r="F374" s="62"/>
      <c r="G374" s="165">
        <v>-1.8070891399989737</v>
      </c>
      <c r="H374" s="165">
        <v>-1.846431334830899</v>
      </c>
      <c r="I374" s="165">
        <v>-1.829196496842568</v>
      </c>
      <c r="J374" s="165">
        <v>-1.7712329126537034</v>
      </c>
      <c r="K374" s="165">
        <v>-1.9719671032712822</v>
      </c>
      <c r="L374" s="165">
        <v>-1.8030172878127515</v>
      </c>
      <c r="M374" s="165">
        <v>-1.6133927602521605</v>
      </c>
      <c r="N374" s="165">
        <v>-1.324575493772725</v>
      </c>
      <c r="O374" s="165">
        <v>-0.9085388172632782</v>
      </c>
      <c r="P374" s="165">
        <v>-0.07723169195006352</v>
      </c>
      <c r="Q374" s="182">
        <v>0.14914333844426975</v>
      </c>
      <c r="R374" s="165">
        <v>0.6894218404417167</v>
      </c>
      <c r="S374" s="165">
        <v>1.340678504757931</v>
      </c>
      <c r="T374" s="165">
        <v>2.116162977822194</v>
      </c>
      <c r="U374" s="165">
        <v>3.0302510982049418</v>
      </c>
      <c r="V374" s="165">
        <v>4.112158595993584</v>
      </c>
      <c r="W374" s="165">
        <v>5.366276104717695</v>
      </c>
      <c r="X374" s="165">
        <v>6.818778144820123</v>
      </c>
      <c r="Y374" s="165">
        <v>8.4998126477803</v>
      </c>
      <c r="Z374" s="184">
        <v>10.444105412949371</v>
      </c>
    </row>
    <row r="375" spans="2:26" ht="12.75">
      <c r="B375" s="4" t="s">
        <v>124</v>
      </c>
      <c r="E375" s="51" t="s">
        <v>168</v>
      </c>
      <c r="F375" s="62"/>
      <c r="G375" s="165">
        <v>1.1518920994376556</v>
      </c>
      <c r="H375" s="165">
        <v>1.1518920994376556</v>
      </c>
      <c r="I375" s="165">
        <v>1.1518920994376556</v>
      </c>
      <c r="J375" s="165">
        <v>1.1518920994376556</v>
      </c>
      <c r="K375" s="165">
        <v>1.1518920994376556</v>
      </c>
      <c r="L375" s="165">
        <v>1.0963958769626556</v>
      </c>
      <c r="M375" s="165">
        <v>1.0963958769626556</v>
      </c>
      <c r="N375" s="165">
        <v>1.0963958769626556</v>
      </c>
      <c r="O375" s="165">
        <v>1.0963958769626556</v>
      </c>
      <c r="P375" s="165">
        <v>1.0963958769626556</v>
      </c>
      <c r="Q375" s="182">
        <v>1.0963958769626556</v>
      </c>
      <c r="R375" s="165">
        <v>1.0963958769626556</v>
      </c>
      <c r="S375" s="165">
        <v>1.0963958769626556</v>
      </c>
      <c r="T375" s="165">
        <v>1.0963958769626556</v>
      </c>
      <c r="U375" s="165">
        <v>1.0963958769626556</v>
      </c>
      <c r="V375" s="165">
        <v>1.0963958769626556</v>
      </c>
      <c r="W375" s="165">
        <v>1.0963958769626556</v>
      </c>
      <c r="X375" s="165">
        <v>1.0963958769626556</v>
      </c>
      <c r="Y375" s="165">
        <v>1.0963958769626556</v>
      </c>
      <c r="Z375" s="184">
        <v>1.0963958769626556</v>
      </c>
    </row>
    <row r="376" spans="2:26" ht="12.75">
      <c r="B376" s="2"/>
      <c r="E376" s="59"/>
      <c r="F376" s="62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82"/>
      <c r="R376" s="165"/>
      <c r="S376" s="165"/>
      <c r="T376" s="165"/>
      <c r="U376" s="165"/>
      <c r="V376" s="165"/>
      <c r="W376" s="165"/>
      <c r="X376" s="165"/>
      <c r="Y376" s="165"/>
      <c r="Z376" s="184"/>
    </row>
    <row r="377" spans="2:26" ht="12.75">
      <c r="B377" s="4" t="s">
        <v>125</v>
      </c>
      <c r="E377" s="51" t="s">
        <v>168</v>
      </c>
      <c r="F377" s="62"/>
      <c r="G377" s="165">
        <v>-0.6551970405613181</v>
      </c>
      <c r="H377" s="165">
        <v>-0.6945392353932434</v>
      </c>
      <c r="I377" s="165">
        <v>-0.6773043974049124</v>
      </c>
      <c r="J377" s="165">
        <v>-0.6193408132160478</v>
      </c>
      <c r="K377" s="165">
        <v>-0.8200750038336266</v>
      </c>
      <c r="L377" s="165">
        <v>-0.7066214108500959</v>
      </c>
      <c r="M377" s="165">
        <v>-0.5169968832895049</v>
      </c>
      <c r="N377" s="165">
        <v>-0.22817961681006937</v>
      </c>
      <c r="O377" s="165">
        <v>0.18785705969937738</v>
      </c>
      <c r="P377" s="165">
        <v>1.019164185012592</v>
      </c>
      <c r="Q377" s="182">
        <v>1.2455392154069254</v>
      </c>
      <c r="R377" s="165">
        <v>1.7858177174043723</v>
      </c>
      <c r="S377" s="165">
        <v>2.4370743817205867</v>
      </c>
      <c r="T377" s="165">
        <v>3.2125588547848496</v>
      </c>
      <c r="U377" s="165">
        <v>4.126646975167597</v>
      </c>
      <c r="V377" s="165">
        <v>5.20855447295624</v>
      </c>
      <c r="W377" s="165">
        <v>6.462671981680351</v>
      </c>
      <c r="X377" s="165">
        <v>7.915174021782779</v>
      </c>
      <c r="Y377" s="165">
        <v>9.596208524742956</v>
      </c>
      <c r="Z377" s="184">
        <v>11.540501289912026</v>
      </c>
    </row>
    <row r="378" spans="2:26" ht="12.75">
      <c r="B378" s="2"/>
      <c r="E378" s="59"/>
      <c r="F378" s="62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82"/>
      <c r="R378" s="165"/>
      <c r="S378" s="165"/>
      <c r="T378" s="165"/>
      <c r="U378" s="165"/>
      <c r="V378" s="165"/>
      <c r="W378" s="165"/>
      <c r="X378" s="165"/>
      <c r="Y378" s="165"/>
      <c r="Z378" s="184"/>
    </row>
    <row r="379" spans="2:26" ht="12.75">
      <c r="B379" s="4" t="s">
        <v>126</v>
      </c>
      <c r="E379" s="51" t="s">
        <v>168</v>
      </c>
      <c r="F379" s="62"/>
      <c r="G379" s="182">
        <v>0.00846149955571325</v>
      </c>
      <c r="H379" s="182">
        <v>0.02912896223296141</v>
      </c>
      <c r="I379" s="182">
        <v>0.047648870233229335</v>
      </c>
      <c r="J379" s="182">
        <v>0.0709940523286922</v>
      </c>
      <c r="K379" s="182">
        <v>0.08281145440824311</v>
      </c>
      <c r="L379" s="182">
        <v>0.10900269889365774</v>
      </c>
      <c r="M379" s="182">
        <v>0.1436602716498026</v>
      </c>
      <c r="N379" s="182">
        <v>0.1890750629470264</v>
      </c>
      <c r="O379" s="182">
        <v>0.24801932601138688</v>
      </c>
      <c r="P379" s="182">
        <v>0.3013099823734403</v>
      </c>
      <c r="Q379" s="182">
        <v>0.390521506423576</v>
      </c>
      <c r="R379" s="182">
        <v>0.4586246402155706</v>
      </c>
      <c r="S379" s="182">
        <v>0.536316551266945</v>
      </c>
      <c r="T379" s="182">
        <v>0.6245077378872208</v>
      </c>
      <c r="U379" s="182">
        <v>0.7241259330867893</v>
      </c>
      <c r="V379" s="182">
        <v>0.8405261545404674</v>
      </c>
      <c r="W379" s="182">
        <v>0.9744234446707974</v>
      </c>
      <c r="X379" s="182">
        <v>1.1284718074014903</v>
      </c>
      <c r="Y379" s="182">
        <v>1.305727603338044</v>
      </c>
      <c r="Z379" s="183">
        <v>1.5097106553779274</v>
      </c>
    </row>
    <row r="380" spans="2:26" ht="12.75">
      <c r="B380" s="74" t="s">
        <v>127</v>
      </c>
      <c r="E380" s="59"/>
      <c r="F380" s="62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82"/>
      <c r="R380" s="165"/>
      <c r="S380" s="165"/>
      <c r="T380" s="165"/>
      <c r="U380" s="165"/>
      <c r="V380" s="165"/>
      <c r="W380" s="165"/>
      <c r="X380" s="165"/>
      <c r="Y380" s="165"/>
      <c r="Z380" s="184"/>
    </row>
    <row r="381" spans="2:26" ht="12.75">
      <c r="B381" s="4" t="s">
        <v>220</v>
      </c>
      <c r="E381" s="51" t="s">
        <v>168</v>
      </c>
      <c r="F381" s="62"/>
      <c r="G381" s="165">
        <v>0.66306762918</v>
      </c>
      <c r="H381" s="165">
        <v>4.950904964544001</v>
      </c>
      <c r="I381" s="165">
        <v>4.56779922324</v>
      </c>
      <c r="J381" s="165">
        <v>4.56779922324</v>
      </c>
      <c r="K381" s="165">
        <v>0</v>
      </c>
      <c r="L381" s="165">
        <v>0</v>
      </c>
      <c r="M381" s="165">
        <v>0</v>
      </c>
      <c r="N381" s="165">
        <v>0</v>
      </c>
      <c r="O381" s="165">
        <v>0</v>
      </c>
      <c r="P381" s="165">
        <v>0</v>
      </c>
      <c r="Q381" s="182">
        <v>0</v>
      </c>
      <c r="R381" s="165">
        <v>0</v>
      </c>
      <c r="S381" s="165">
        <v>0</v>
      </c>
      <c r="T381" s="165">
        <v>0</v>
      </c>
      <c r="U381" s="165">
        <v>0</v>
      </c>
      <c r="V381" s="165">
        <v>0</v>
      </c>
      <c r="W381" s="165">
        <v>0</v>
      </c>
      <c r="X381" s="165">
        <v>0</v>
      </c>
      <c r="Y381" s="165">
        <v>0</v>
      </c>
      <c r="Z381" s="184">
        <v>0</v>
      </c>
    </row>
    <row r="382" spans="2:26" ht="12.75">
      <c r="B382" s="4" t="s">
        <v>128</v>
      </c>
      <c r="E382" s="51" t="s">
        <v>168</v>
      </c>
      <c r="F382" s="62"/>
      <c r="G382" s="165">
        <v>0</v>
      </c>
      <c r="H382" s="165">
        <v>0</v>
      </c>
      <c r="I382" s="165">
        <v>0</v>
      </c>
      <c r="J382" s="165">
        <v>0</v>
      </c>
      <c r="K382" s="165">
        <v>0</v>
      </c>
      <c r="L382" s="165">
        <v>0</v>
      </c>
      <c r="M382" s="165">
        <v>0</v>
      </c>
      <c r="N382" s="165">
        <v>0</v>
      </c>
      <c r="O382" s="165">
        <v>0</v>
      </c>
      <c r="P382" s="165">
        <v>0</v>
      </c>
      <c r="Q382" s="182">
        <v>0</v>
      </c>
      <c r="R382" s="165">
        <v>0</v>
      </c>
      <c r="S382" s="165">
        <v>0</v>
      </c>
      <c r="T382" s="165">
        <v>0</v>
      </c>
      <c r="U382" s="165">
        <v>0</v>
      </c>
      <c r="V382" s="165">
        <v>0</v>
      </c>
      <c r="W382" s="165">
        <v>0</v>
      </c>
      <c r="X382" s="165">
        <v>0</v>
      </c>
      <c r="Y382" s="165">
        <v>0</v>
      </c>
      <c r="Z382" s="184">
        <v>0</v>
      </c>
    </row>
    <row r="383" spans="2:26" ht="12.75">
      <c r="B383" s="4" t="s">
        <v>129</v>
      </c>
      <c r="E383" s="51" t="s">
        <v>168</v>
      </c>
      <c r="F383" s="62"/>
      <c r="G383" s="165">
        <v>0.165356282295</v>
      </c>
      <c r="H383" s="165">
        <v>1.2346602411360001</v>
      </c>
      <c r="I383" s="165">
        <v>1.13912105581</v>
      </c>
      <c r="J383" s="165">
        <v>1.13912105581</v>
      </c>
      <c r="K383" s="165">
        <v>0</v>
      </c>
      <c r="L383" s="165">
        <v>0</v>
      </c>
      <c r="M383" s="165">
        <v>0</v>
      </c>
      <c r="N383" s="165">
        <v>0</v>
      </c>
      <c r="O383" s="165">
        <v>0</v>
      </c>
      <c r="P383" s="165">
        <v>0</v>
      </c>
      <c r="Q383" s="182">
        <v>0</v>
      </c>
      <c r="R383" s="165">
        <v>0</v>
      </c>
      <c r="S383" s="165">
        <v>0</v>
      </c>
      <c r="T383" s="165">
        <v>0</v>
      </c>
      <c r="U383" s="165">
        <v>0</v>
      </c>
      <c r="V383" s="165">
        <v>0</v>
      </c>
      <c r="W383" s="165">
        <v>0</v>
      </c>
      <c r="X383" s="165">
        <v>0</v>
      </c>
      <c r="Y383" s="165">
        <v>0</v>
      </c>
      <c r="Z383" s="184">
        <v>0</v>
      </c>
    </row>
    <row r="384" spans="2:26" ht="12.75" customHeight="1">
      <c r="B384" s="4" t="s">
        <v>130</v>
      </c>
      <c r="E384" s="51" t="s">
        <v>168</v>
      </c>
      <c r="F384" s="62"/>
      <c r="G384" s="182">
        <v>0</v>
      </c>
      <c r="H384" s="182">
        <v>0</v>
      </c>
      <c r="I384" s="182">
        <v>0</v>
      </c>
      <c r="J384" s="182">
        <v>0</v>
      </c>
      <c r="K384" s="182">
        <v>0</v>
      </c>
      <c r="L384" s="182">
        <v>0</v>
      </c>
      <c r="M384" s="182">
        <v>0</v>
      </c>
      <c r="N384" s="182">
        <v>0</v>
      </c>
      <c r="O384" s="182">
        <v>0</v>
      </c>
      <c r="P384" s="182">
        <v>0</v>
      </c>
      <c r="Q384" s="182">
        <v>0</v>
      </c>
      <c r="R384" s="182">
        <v>0</v>
      </c>
      <c r="S384" s="182">
        <v>0</v>
      </c>
      <c r="T384" s="182">
        <v>0</v>
      </c>
      <c r="U384" s="182">
        <v>0</v>
      </c>
      <c r="V384" s="182">
        <v>0</v>
      </c>
      <c r="W384" s="182">
        <v>0</v>
      </c>
      <c r="X384" s="182">
        <v>0</v>
      </c>
      <c r="Y384" s="182">
        <v>0</v>
      </c>
      <c r="Z384" s="183">
        <v>0</v>
      </c>
    </row>
    <row r="385" spans="2:26" ht="12.75" hidden="1" outlineLevel="1">
      <c r="B385" s="4" t="s">
        <v>131</v>
      </c>
      <c r="E385" s="51" t="s">
        <v>168</v>
      </c>
      <c r="F385" s="62"/>
      <c r="G385" s="182">
        <v>0</v>
      </c>
      <c r="H385" s="182">
        <v>0</v>
      </c>
      <c r="I385" s="182">
        <v>0</v>
      </c>
      <c r="J385" s="182">
        <v>0</v>
      </c>
      <c r="K385" s="182">
        <v>0</v>
      </c>
      <c r="L385" s="182">
        <v>0</v>
      </c>
      <c r="M385" s="182">
        <v>0</v>
      </c>
      <c r="N385" s="182">
        <v>0</v>
      </c>
      <c r="O385" s="182">
        <v>0</v>
      </c>
      <c r="P385" s="182">
        <v>0</v>
      </c>
      <c r="Q385" s="182">
        <v>0</v>
      </c>
      <c r="R385" s="182">
        <v>0</v>
      </c>
      <c r="S385" s="182">
        <v>0</v>
      </c>
      <c r="T385" s="182">
        <v>0</v>
      </c>
      <c r="U385" s="182">
        <v>0</v>
      </c>
      <c r="V385" s="182">
        <v>0</v>
      </c>
      <c r="W385" s="182">
        <v>0</v>
      </c>
      <c r="X385" s="182">
        <v>0</v>
      </c>
      <c r="Y385" s="182">
        <v>0</v>
      </c>
      <c r="Z385" s="183">
        <v>0</v>
      </c>
    </row>
    <row r="386" spans="2:26" ht="12.75" collapsed="1">
      <c r="B386" s="2"/>
      <c r="E386" s="51"/>
      <c r="F386" s="62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82"/>
      <c r="R386" s="165"/>
      <c r="S386" s="165"/>
      <c r="T386" s="165"/>
      <c r="U386" s="165"/>
      <c r="V386" s="165"/>
      <c r="W386" s="165"/>
      <c r="X386" s="165"/>
      <c r="Y386" s="165"/>
      <c r="Z386" s="184"/>
    </row>
    <row r="387" spans="2:26" ht="12.75">
      <c r="B387" s="367" t="s">
        <v>132</v>
      </c>
      <c r="E387" s="51" t="s">
        <v>168</v>
      </c>
      <c r="F387" s="62"/>
      <c r="G387" s="165">
        <v>0.18168837046939512</v>
      </c>
      <c r="H387" s="165">
        <v>5.520154932519718</v>
      </c>
      <c r="I387" s="165">
        <v>5.077264751878317</v>
      </c>
      <c r="J387" s="165">
        <v>5.158573518162644</v>
      </c>
      <c r="K387" s="165">
        <v>-0.7372635494253835</v>
      </c>
      <c r="L387" s="165">
        <v>-0.5976187119564381</v>
      </c>
      <c r="M387" s="165">
        <v>-0.3733366116397023</v>
      </c>
      <c r="N387" s="165">
        <v>-0.039104553863042985</v>
      </c>
      <c r="O387" s="165">
        <v>0.43587638571076426</v>
      </c>
      <c r="P387" s="165">
        <v>1.3204741673860325</v>
      </c>
      <c r="Q387" s="182">
        <v>1.6360607218305014</v>
      </c>
      <c r="R387" s="165">
        <v>2.244442357619943</v>
      </c>
      <c r="S387" s="165">
        <v>2.973390932987532</v>
      </c>
      <c r="T387" s="165">
        <v>3.8370665926720706</v>
      </c>
      <c r="U387" s="165">
        <v>4.8507729082543865</v>
      </c>
      <c r="V387" s="165">
        <v>6.049080627496707</v>
      </c>
      <c r="W387" s="165">
        <v>7.437095426351148</v>
      </c>
      <c r="X387" s="165">
        <v>9.04364582918427</v>
      </c>
      <c r="Y387" s="165">
        <v>10.901936128081</v>
      </c>
      <c r="Z387" s="184">
        <v>13.050211945289954</v>
      </c>
    </row>
    <row r="388" spans="2:26" ht="12.75">
      <c r="B388" s="19" t="s">
        <v>133</v>
      </c>
      <c r="E388" s="51"/>
      <c r="F388" s="62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82"/>
      <c r="R388" s="165"/>
      <c r="S388" s="165"/>
      <c r="T388" s="165"/>
      <c r="U388" s="165"/>
      <c r="V388" s="165"/>
      <c r="W388" s="165"/>
      <c r="X388" s="165"/>
      <c r="Y388" s="165"/>
      <c r="Z388" s="184"/>
    </row>
    <row r="389" spans="2:26" ht="12.75">
      <c r="B389" s="4" t="s">
        <v>248</v>
      </c>
      <c r="E389" s="51" t="s">
        <v>168</v>
      </c>
      <c r="F389" s="62"/>
      <c r="G389" s="165">
        <v>0.7020781320242073</v>
      </c>
      <c r="H389" s="165">
        <v>6.619268598775785</v>
      </c>
      <c r="I389" s="165">
        <v>6.179145913937881</v>
      </c>
      <c r="J389" s="165">
        <v>7.078047239592824</v>
      </c>
      <c r="K389" s="165">
        <v>0</v>
      </c>
      <c r="L389" s="165">
        <v>0</v>
      </c>
      <c r="M389" s="165">
        <v>0</v>
      </c>
      <c r="N389" s="165">
        <v>0</v>
      </c>
      <c r="O389" s="165">
        <v>0</v>
      </c>
      <c r="P389" s="165">
        <v>1.054498133301074</v>
      </c>
      <c r="Q389" s="165">
        <v>0</v>
      </c>
      <c r="R389" s="165">
        <v>0</v>
      </c>
      <c r="S389" s="165">
        <v>0</v>
      </c>
      <c r="T389" s="165">
        <v>0</v>
      </c>
      <c r="U389" s="165">
        <v>0</v>
      </c>
      <c r="V389" s="165">
        <v>0</v>
      </c>
      <c r="W389" s="165">
        <v>0</v>
      </c>
      <c r="X389" s="165">
        <v>0</v>
      </c>
      <c r="Y389" s="165">
        <v>0</v>
      </c>
      <c r="Z389" s="184">
        <v>-9.684160236601539</v>
      </c>
    </row>
    <row r="390" spans="2:26" ht="12.75">
      <c r="B390" s="4" t="s">
        <v>134</v>
      </c>
      <c r="E390" s="51" t="s">
        <v>168</v>
      </c>
      <c r="F390" s="62"/>
      <c r="G390" s="165">
        <v>0</v>
      </c>
      <c r="H390" s="165">
        <v>0</v>
      </c>
      <c r="I390" s="165">
        <v>0</v>
      </c>
      <c r="J390" s="165">
        <v>0</v>
      </c>
      <c r="K390" s="165">
        <v>0.31188271121981853</v>
      </c>
      <c r="L390" s="165">
        <v>0</v>
      </c>
      <c r="M390" s="165">
        <v>0</v>
      </c>
      <c r="N390" s="165">
        <v>0</v>
      </c>
      <c r="O390" s="165">
        <v>0</v>
      </c>
      <c r="P390" s="165">
        <v>0.31188271121981853</v>
      </c>
      <c r="Q390" s="182">
        <v>2.252894573619862</v>
      </c>
      <c r="R390" s="165">
        <v>2.252894573619862</v>
      </c>
      <c r="S390" s="165">
        <v>2.252894573619862</v>
      </c>
      <c r="T390" s="165">
        <v>0</v>
      </c>
      <c r="U390" s="165">
        <v>0.31188271121981853</v>
      </c>
      <c r="V390" s="165">
        <v>0.30364253271</v>
      </c>
      <c r="W390" s="165">
        <v>0.30364253271</v>
      </c>
      <c r="X390" s="165">
        <v>0.30364253271</v>
      </c>
      <c r="Y390" s="165">
        <v>0</v>
      </c>
      <c r="Z390" s="184">
        <v>0</v>
      </c>
    </row>
    <row r="391" spans="2:26" ht="12.75">
      <c r="B391" s="4" t="s">
        <v>135</v>
      </c>
      <c r="E391" s="51" t="s">
        <v>168</v>
      </c>
      <c r="F391" s="62"/>
      <c r="G391" s="165">
        <v>0.00846149955571325</v>
      </c>
      <c r="H391" s="165">
        <v>0.020667462677248158</v>
      </c>
      <c r="I391" s="165">
        <v>0.018519908000267926</v>
      </c>
      <c r="J391" s="165">
        <v>0.023345182095462866</v>
      </c>
      <c r="K391" s="165">
        <v>0.011817402079550912</v>
      </c>
      <c r="L391" s="165">
        <v>0.026191244485414628</v>
      </c>
      <c r="M391" s="165">
        <v>0.03465757275614487</v>
      </c>
      <c r="N391" s="165">
        <v>0.04541479129722378</v>
      </c>
      <c r="O391" s="165">
        <v>0.058944263064360486</v>
      </c>
      <c r="P391" s="165">
        <v>0.053290656362053435</v>
      </c>
      <c r="Q391" s="182">
        <v>0.08921152405013572</v>
      </c>
      <c r="R391" s="165">
        <v>0.06810313379199456</v>
      </c>
      <c r="S391" s="165">
        <v>0.07769191105137441</v>
      </c>
      <c r="T391" s="165">
        <v>0.08819118662027581</v>
      </c>
      <c r="U391" s="165">
        <v>0.0996181951995685</v>
      </c>
      <c r="V391" s="165">
        <v>0.11640022145367812</v>
      </c>
      <c r="W391" s="165">
        <v>0.13389729013033003</v>
      </c>
      <c r="X391" s="165">
        <v>0.1540483627306929</v>
      </c>
      <c r="Y391" s="165">
        <v>0.17725579593655372</v>
      </c>
      <c r="Z391" s="184">
        <v>0.20398305203988332</v>
      </c>
    </row>
    <row r="392" spans="2:26" ht="12.75">
      <c r="B392" s="4" t="s">
        <v>136</v>
      </c>
      <c r="E392" s="51" t="s">
        <v>168</v>
      </c>
      <c r="F392" s="62"/>
      <c r="G392" s="165">
        <v>0</v>
      </c>
      <c r="H392" s="165">
        <v>0</v>
      </c>
      <c r="I392" s="165">
        <v>0</v>
      </c>
      <c r="J392" s="165">
        <v>0</v>
      </c>
      <c r="K392" s="165">
        <v>0</v>
      </c>
      <c r="L392" s="165">
        <v>0</v>
      </c>
      <c r="M392" s="165">
        <v>0</v>
      </c>
      <c r="N392" s="165">
        <v>0</v>
      </c>
      <c r="O392" s="165">
        <v>0</v>
      </c>
      <c r="P392" s="165">
        <v>0</v>
      </c>
      <c r="Q392" s="182">
        <v>0.044743001533280924</v>
      </c>
      <c r="R392" s="165">
        <v>0.20682655213251502</v>
      </c>
      <c r="S392" s="165">
        <v>0.4022035514273793</v>
      </c>
      <c r="T392" s="165">
        <v>0.6348488933466582</v>
      </c>
      <c r="U392" s="165">
        <v>0.9090753294614824</v>
      </c>
      <c r="V392" s="165">
        <v>1.2336475787980752</v>
      </c>
      <c r="W392" s="165">
        <v>1.6098828314153084</v>
      </c>
      <c r="X392" s="165">
        <v>2.045633443446037</v>
      </c>
      <c r="Y392" s="165">
        <v>2.54994379433409</v>
      </c>
      <c r="Z392" s="184">
        <v>3.1332316238848112</v>
      </c>
    </row>
    <row r="393" spans="2:26" ht="12.75">
      <c r="B393" s="4" t="s">
        <v>137</v>
      </c>
      <c r="E393" s="51" t="s">
        <v>168</v>
      </c>
      <c r="F393" s="62"/>
      <c r="G393" s="165">
        <v>0</v>
      </c>
      <c r="H393" s="165">
        <v>0</v>
      </c>
      <c r="I393" s="165">
        <v>0</v>
      </c>
      <c r="J393" s="165">
        <v>0</v>
      </c>
      <c r="K393" s="165">
        <v>0</v>
      </c>
      <c r="L393" s="165">
        <v>0</v>
      </c>
      <c r="M393" s="165">
        <v>0</v>
      </c>
      <c r="N393" s="165">
        <v>0</v>
      </c>
      <c r="O393" s="165">
        <v>0</v>
      </c>
      <c r="P393" s="165">
        <v>0</v>
      </c>
      <c r="Q393" s="182">
        <v>0.022102254305999998</v>
      </c>
      <c r="R393" s="165">
        <v>0.1871324197908</v>
      </c>
      <c r="S393" s="165">
        <v>0.33939239389880005</v>
      </c>
      <c r="T393" s="165">
        <v>0.4916523680067999</v>
      </c>
      <c r="U393" s="165">
        <v>0.4916523680067999</v>
      </c>
      <c r="V393" s="165">
        <v>0.4916523680067999</v>
      </c>
      <c r="W393" s="165">
        <v>0.4916523680067999</v>
      </c>
      <c r="X393" s="165">
        <v>0.4916523680067999</v>
      </c>
      <c r="Y393" s="165">
        <v>0.4916523680067999</v>
      </c>
      <c r="Z393" s="184">
        <v>0.4916523680067999</v>
      </c>
    </row>
    <row r="394" spans="2:26" ht="12.75">
      <c r="B394" s="2"/>
      <c r="E394" s="51"/>
      <c r="F394" s="62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82"/>
      <c r="R394" s="165"/>
      <c r="S394" s="165"/>
      <c r="T394" s="165"/>
      <c r="U394" s="165"/>
      <c r="V394" s="165"/>
      <c r="W394" s="165"/>
      <c r="X394" s="165"/>
      <c r="Y394" s="165"/>
      <c r="Z394" s="184"/>
    </row>
    <row r="395" spans="2:26" ht="12.75">
      <c r="B395" s="367" t="s">
        <v>138</v>
      </c>
      <c r="E395" s="51" t="s">
        <v>168</v>
      </c>
      <c r="F395" s="62"/>
      <c r="G395" s="165">
        <v>0.7105396315799206</v>
      </c>
      <c r="H395" s="165">
        <v>6.639936061453033</v>
      </c>
      <c r="I395" s="165">
        <v>6.197665821938149</v>
      </c>
      <c r="J395" s="165">
        <v>7.101392421688287</v>
      </c>
      <c r="K395" s="165">
        <v>0.32370011329936943</v>
      </c>
      <c r="L395" s="165">
        <v>0.026191244485414628</v>
      </c>
      <c r="M395" s="165">
        <v>0.03465757275614487</v>
      </c>
      <c r="N395" s="165">
        <v>0.04541479129722378</v>
      </c>
      <c r="O395" s="165">
        <v>0.058944263064360486</v>
      </c>
      <c r="P395" s="165">
        <v>1.419671500882946</v>
      </c>
      <c r="Q395" s="165">
        <v>2.408951353509279</v>
      </c>
      <c r="R395" s="165">
        <v>2.7149566793351716</v>
      </c>
      <c r="S395" s="165">
        <v>3.0721824299974156</v>
      </c>
      <c r="T395" s="165">
        <v>1.214692447973734</v>
      </c>
      <c r="U395" s="165">
        <v>1.8122286038876694</v>
      </c>
      <c r="V395" s="165">
        <v>2.1453427009685533</v>
      </c>
      <c r="W395" s="165">
        <v>2.5390750222624385</v>
      </c>
      <c r="X395" s="165">
        <v>2.99497670689353</v>
      </c>
      <c r="Y395" s="165">
        <v>3.2188519582774435</v>
      </c>
      <c r="Z395" s="184">
        <v>-5.855293192670045</v>
      </c>
    </row>
    <row r="396" spans="2:26" ht="12.75">
      <c r="B396" s="2"/>
      <c r="E396" s="51"/>
      <c r="F396" s="62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82"/>
      <c r="R396" s="165"/>
      <c r="S396" s="165"/>
      <c r="T396" s="165"/>
      <c r="U396" s="165"/>
      <c r="V396" s="165"/>
      <c r="W396" s="165"/>
      <c r="X396" s="165"/>
      <c r="Y396" s="165"/>
      <c r="Z396" s="184"/>
    </row>
    <row r="397" spans="2:26" ht="12.75">
      <c r="B397" s="19" t="s">
        <v>101</v>
      </c>
      <c r="E397" s="51" t="s">
        <v>168</v>
      </c>
      <c r="F397" s="62"/>
      <c r="G397" s="165">
        <v>-0.5288512611105255</v>
      </c>
      <c r="H397" s="165">
        <v>-1.1197811289333153</v>
      </c>
      <c r="I397" s="165">
        <v>-1.120401070059832</v>
      </c>
      <c r="J397" s="165">
        <v>-1.9428189035256427</v>
      </c>
      <c r="K397" s="165">
        <v>-1.060963662724753</v>
      </c>
      <c r="L397" s="165">
        <v>-0.6238099564418528</v>
      </c>
      <c r="M397" s="165">
        <v>-0.4079941843958471</v>
      </c>
      <c r="N397" s="165">
        <v>-0.08451934516026677</v>
      </c>
      <c r="O397" s="165">
        <v>0.37693212264640374</v>
      </c>
      <c r="P397" s="165">
        <v>-0.0991973334969134</v>
      </c>
      <c r="Q397" s="182">
        <v>-0.7728906316787774</v>
      </c>
      <c r="R397" s="165">
        <v>-0.4705143217152288</v>
      </c>
      <c r="S397" s="165">
        <v>-0.09879149700988377</v>
      </c>
      <c r="T397" s="165">
        <v>2.6223741446983366</v>
      </c>
      <c r="U397" s="165">
        <v>3.038544304366717</v>
      </c>
      <c r="V397" s="165">
        <v>3.9037379265281538</v>
      </c>
      <c r="W397" s="165">
        <v>4.89802040408871</v>
      </c>
      <c r="X397" s="165">
        <v>6.04866912229074</v>
      </c>
      <c r="Y397" s="165">
        <v>7.683084169803555</v>
      </c>
      <c r="Z397" s="184">
        <v>18.90550513796</v>
      </c>
    </row>
    <row r="398" spans="2:26" ht="12.75">
      <c r="B398" s="4" t="s">
        <v>139</v>
      </c>
      <c r="E398" s="76" t="s">
        <v>168</v>
      </c>
      <c r="F398" s="38"/>
      <c r="G398" s="165">
        <v>-0.5288512611105255</v>
      </c>
      <c r="H398" s="165">
        <v>-1.6486323900438409</v>
      </c>
      <c r="I398" s="165">
        <v>-2.769033460103673</v>
      </c>
      <c r="J398" s="165">
        <v>-4.7118523636293155</v>
      </c>
      <c r="K398" s="165">
        <v>-5.772816026354068</v>
      </c>
      <c r="L398" s="165">
        <v>-6.39662598279592</v>
      </c>
      <c r="M398" s="165">
        <v>-6.804620167191768</v>
      </c>
      <c r="N398" s="165">
        <v>-6.889139512352035</v>
      </c>
      <c r="O398" s="165">
        <v>-6.512207389705631</v>
      </c>
      <c r="P398" s="165">
        <v>-6.611404723202545</v>
      </c>
      <c r="Q398" s="182">
        <v>-7.384295354881322</v>
      </c>
      <c r="R398" s="165">
        <v>-7.854809676596551</v>
      </c>
      <c r="S398" s="165">
        <v>-7.953601173606435</v>
      </c>
      <c r="T398" s="165">
        <v>-5.331227028908098</v>
      </c>
      <c r="U398" s="165">
        <v>-2.2926827245413812</v>
      </c>
      <c r="V398" s="165">
        <v>1.6110552019867725</v>
      </c>
      <c r="W398" s="165">
        <v>6.509075606075482</v>
      </c>
      <c r="X398" s="165">
        <v>12.557744728366222</v>
      </c>
      <c r="Y398" s="165">
        <v>20.240828898169777</v>
      </c>
      <c r="Z398" s="288">
        <v>39.14633403612977</v>
      </c>
    </row>
    <row r="399" spans="2:26" ht="12.75">
      <c r="B399" s="20"/>
      <c r="C399" s="1"/>
      <c r="D399" s="1"/>
      <c r="E399" s="20"/>
      <c r="F399" s="150"/>
      <c r="G399" s="151"/>
      <c r="H399" s="151"/>
      <c r="I399" s="151"/>
      <c r="J399" s="151"/>
      <c r="K399" s="151"/>
      <c r="L399" s="151"/>
      <c r="M399" s="151"/>
      <c r="N399" s="151"/>
      <c r="O399" s="151"/>
      <c r="P399" s="151"/>
      <c r="Q399" s="151"/>
      <c r="R399" s="151"/>
      <c r="S399" s="151"/>
      <c r="T399" s="151"/>
      <c r="U399" s="151"/>
      <c r="V399" s="151"/>
      <c r="W399" s="151"/>
      <c r="X399" s="151"/>
      <c r="Y399" s="151"/>
      <c r="Z399" s="152"/>
    </row>
    <row r="400" spans="2:26" ht="12.75">
      <c r="B400" s="4" t="s">
        <v>287</v>
      </c>
      <c r="E400" s="2"/>
      <c r="F400" s="62"/>
      <c r="G400" s="257">
        <v>-1.778634065530921</v>
      </c>
      <c r="H400" s="257">
        <v>-1.885434560052184</v>
      </c>
      <c r="I400" s="257">
        <v>-1.8386479171612307</v>
      </c>
      <c r="J400" s="257">
        <v>-1.67961715368634</v>
      </c>
      <c r="K400" s="257">
        <v>-2.223996892108353</v>
      </c>
      <c r="L400" s="257">
        <v>-1.9163171835275898</v>
      </c>
      <c r="M400" s="257">
        <v>-1.4020662211268058</v>
      </c>
      <c r="N400" s="257">
        <v>-0.6188101774298472</v>
      </c>
      <c r="O400" s="257">
        <v>0.5094576898197823</v>
      </c>
      <c r="P400" s="257">
        <v>2.763915458245072</v>
      </c>
      <c r="Q400" s="257">
        <v>3.1868138844290868</v>
      </c>
      <c r="R400" s="257">
        <v>3.2158403890254363</v>
      </c>
      <c r="S400" s="257">
        <v>3.467166876379421</v>
      </c>
      <c r="T400" s="291">
        <v>3.7943191714581697</v>
      </c>
      <c r="U400" s="291">
        <v>4.945736879326065</v>
      </c>
      <c r="V400" s="291">
        <v>6.335721460162153</v>
      </c>
      <c r="W400" s="291">
        <v>7.980557796548329</v>
      </c>
      <c r="X400" s="291">
        <v>9.924849558711148</v>
      </c>
      <c r="Y400" s="291">
        <v>12.221053458814355</v>
      </c>
      <c r="Z400" s="292">
        <v>14.930885691805253</v>
      </c>
    </row>
    <row r="401" spans="2:26" ht="12.75">
      <c r="B401" s="71"/>
      <c r="C401" s="42"/>
      <c r="D401" s="42"/>
      <c r="E401" s="71"/>
      <c r="F401" s="119"/>
      <c r="G401" s="258"/>
      <c r="H401" s="258"/>
      <c r="I401" s="258"/>
      <c r="J401" s="258"/>
      <c r="K401" s="258"/>
      <c r="L401" s="258"/>
      <c r="M401" s="258"/>
      <c r="N401" s="258"/>
      <c r="O401" s="258"/>
      <c r="P401" s="258"/>
      <c r="Q401" s="97"/>
      <c r="R401" s="258"/>
      <c r="S401" s="258"/>
      <c r="T401" s="258"/>
      <c r="U401" s="258"/>
      <c r="V401" s="258"/>
      <c r="W401" s="258"/>
      <c r="X401" s="258"/>
      <c r="Y401" s="258"/>
      <c r="Z401" s="259"/>
    </row>
    <row r="402" spans="2:26" ht="12.75">
      <c r="B402" s="77" t="s">
        <v>219</v>
      </c>
      <c r="C402" s="1"/>
      <c r="D402" s="1"/>
      <c r="E402" s="1"/>
      <c r="F402" s="77"/>
      <c r="G402" s="77"/>
      <c r="H402" s="30" t="s">
        <v>140</v>
      </c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</row>
    <row r="403" spans="6:26" ht="12.75">
      <c r="F403" s="114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114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6:26" ht="12.75"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</sheetData>
  <printOptions horizontalCentered="1"/>
  <pageMargins left="0.5511811023622047" right="0.35433070866141736" top="0.7874015748031497" bottom="0.5905511811023623" header="0.5118110236220472" footer="0.31496062992125984"/>
  <pageSetup horizontalDpi="300" verticalDpi="300" orientation="landscape" paperSize="9" scale="85" r:id="rId3"/>
  <headerFooter alignWithMargins="0">
    <oddHeader>&amp;L&amp;"Arial,Regular"&amp;8Feasibility Report - Busia
Appendix D3 &amp;R&amp;"Arial,Regular"&amp;8Nzoia Cluster -Feasibility Report
Phase II Towns - Kakamega, Busia &amp; Nambale</oddHeader>
  </headerFooter>
  <rowBreaks count="5" manualBreakCount="5">
    <brk id="35" min="1" max="25" man="1"/>
    <brk id="189" min="1" max="25" man="1"/>
    <brk id="213" min="1" max="25" man="1"/>
    <brk id="261" min="1" max="25" man="1"/>
    <brk id="349" min="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1"/>
  <sheetViews>
    <sheetView zoomScale="75" zoomScaleNormal="75" workbookViewId="0" topLeftCell="A1">
      <selection activeCell="H1" sqref="H1"/>
    </sheetView>
  </sheetViews>
  <sheetFormatPr defaultColWidth="8.796875" defaultRowHeight="15" outlineLevelRow="1" outlineLevelCol="1"/>
  <cols>
    <col min="1" max="1" width="8.69921875" style="3" customWidth="1"/>
    <col min="2" max="3" width="5.3984375" style="3" customWidth="1"/>
    <col min="4" max="4" width="7.3984375" style="3" customWidth="1"/>
    <col min="5" max="5" width="5.3984375" style="3" customWidth="1"/>
    <col min="6" max="6" width="5.3984375" style="3" hidden="1" customWidth="1" outlineLevel="1"/>
    <col min="7" max="7" width="5.3984375" style="3" customWidth="1" collapsed="1"/>
    <col min="8" max="21" width="5.3984375" style="3" customWidth="1"/>
    <col min="22" max="25" width="5.3984375" style="3" hidden="1" customWidth="1" outlineLevel="1"/>
    <col min="26" max="26" width="5.3984375" style="3" customWidth="1" collapsed="1"/>
    <col min="27" max="16384" width="8.69921875" style="3" customWidth="1"/>
  </cols>
  <sheetData>
    <row r="1" ht="18">
      <c r="B1" s="60"/>
    </row>
    <row r="2" ht="18">
      <c r="B2" s="60"/>
    </row>
    <row r="3" spans="2:26" ht="18">
      <c r="B3" s="60" t="s">
        <v>172</v>
      </c>
      <c r="G3" s="7"/>
      <c r="J3" s="6"/>
      <c r="K3" s="7" t="s">
        <v>46</v>
      </c>
      <c r="L3" s="6"/>
      <c r="N3" s="7"/>
      <c r="O3" s="6"/>
      <c r="P3" s="6" t="s">
        <v>167</v>
      </c>
      <c r="Q3" s="6"/>
      <c r="R3" s="7"/>
      <c r="U3" s="99"/>
      <c r="V3" s="48"/>
      <c r="W3" s="6"/>
      <c r="X3" s="7"/>
      <c r="Z3" s="6"/>
    </row>
    <row r="4" spans="16:26" ht="12.75">
      <c r="P4" s="48"/>
      <c r="Q4" s="48"/>
      <c r="T4" s="48"/>
      <c r="U4" s="48"/>
      <c r="V4" s="48"/>
      <c r="W4" s="48"/>
      <c r="Z4" s="48"/>
    </row>
    <row r="5" spans="2:26" ht="12.75">
      <c r="B5" s="8"/>
      <c r="C5" s="9"/>
      <c r="D5" s="9"/>
      <c r="E5" s="56"/>
      <c r="F5" s="8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6"/>
    </row>
    <row r="6" spans="2:26" ht="12.75">
      <c r="B6" s="35" t="s">
        <v>2</v>
      </c>
      <c r="C6" s="36"/>
      <c r="D6" s="36"/>
      <c r="E6" s="57" t="s">
        <v>0</v>
      </c>
      <c r="F6" s="21">
        <v>2005</v>
      </c>
      <c r="G6" s="21">
        <v>2006</v>
      </c>
      <c r="H6" s="113">
        <v>2007</v>
      </c>
      <c r="I6" s="113">
        <v>2008</v>
      </c>
      <c r="J6" s="113">
        <v>2009</v>
      </c>
      <c r="K6" s="113">
        <v>2010</v>
      </c>
      <c r="L6" s="113">
        <v>2011</v>
      </c>
      <c r="M6" s="113">
        <v>2012</v>
      </c>
      <c r="N6" s="113">
        <v>2013</v>
      </c>
      <c r="O6" s="113">
        <v>2014</v>
      </c>
      <c r="P6" s="113">
        <v>2015</v>
      </c>
      <c r="Q6" s="113">
        <v>2016</v>
      </c>
      <c r="R6" s="113">
        <v>2017</v>
      </c>
      <c r="S6" s="113">
        <v>2018</v>
      </c>
      <c r="T6" s="113">
        <v>2019</v>
      </c>
      <c r="U6" s="113">
        <v>2020</v>
      </c>
      <c r="V6" s="113">
        <v>2021</v>
      </c>
      <c r="W6" s="113">
        <v>2022</v>
      </c>
      <c r="X6" s="113">
        <v>2023</v>
      </c>
      <c r="Y6" s="113">
        <v>2024</v>
      </c>
      <c r="Z6" s="143">
        <v>2025</v>
      </c>
    </row>
    <row r="7" spans="2:26" ht="12.75">
      <c r="B7" s="10"/>
      <c r="C7" s="6"/>
      <c r="D7" s="6"/>
      <c r="E7" s="58"/>
      <c r="F7" s="238"/>
      <c r="G7" s="238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251"/>
    </row>
    <row r="8" spans="2:26" ht="12.75">
      <c r="B8" s="8"/>
      <c r="C8" s="1"/>
      <c r="D8" s="1"/>
      <c r="E8" s="56"/>
      <c r="F8" s="9"/>
      <c r="G8" s="8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86"/>
    </row>
    <row r="9" spans="2:26" ht="12.75">
      <c r="B9" s="19" t="s">
        <v>186</v>
      </c>
      <c r="C9" s="48"/>
      <c r="D9" s="48"/>
      <c r="E9" s="58"/>
      <c r="F9" s="79"/>
      <c r="G9" s="129"/>
      <c r="H9" s="102"/>
      <c r="I9" s="102"/>
      <c r="J9" s="102"/>
      <c r="K9" s="102"/>
      <c r="L9" s="102"/>
      <c r="M9" s="102"/>
      <c r="N9" s="102"/>
      <c r="O9" s="102"/>
      <c r="P9" s="102"/>
      <c r="Q9" s="79"/>
      <c r="R9" s="102"/>
      <c r="S9" s="102"/>
      <c r="T9" s="102"/>
      <c r="U9" s="102"/>
      <c r="V9" s="102"/>
      <c r="W9" s="102"/>
      <c r="X9" s="102"/>
      <c r="Y9" s="102"/>
      <c r="Z9" s="124"/>
    </row>
    <row r="10" spans="2:26" ht="12.75">
      <c r="B10" s="4" t="s">
        <v>142</v>
      </c>
      <c r="C10" s="48"/>
      <c r="D10" s="48"/>
      <c r="E10" s="260" t="s">
        <v>168</v>
      </c>
      <c r="F10" s="244"/>
      <c r="G10" s="285">
        <v>0.02155040507046194</v>
      </c>
      <c r="H10" s="262">
        <v>0.04329759548660118</v>
      </c>
      <c r="I10" s="262">
        <v>0.07308788358421012</v>
      </c>
      <c r="J10" s="262">
        <v>0.10320034384092741</v>
      </c>
      <c r="K10" s="262">
        <v>0.14619045278000356</v>
      </c>
      <c r="L10" s="262">
        <v>0.16002754912452952</v>
      </c>
      <c r="M10" s="262">
        <v>0.17415975979610462</v>
      </c>
      <c r="N10" s="262">
        <v>0.1884705043138186</v>
      </c>
      <c r="O10" s="262">
        <v>0.2028327260098961</v>
      </c>
      <c r="P10" s="262">
        <v>0.1393250536406056</v>
      </c>
      <c r="Q10" s="262">
        <v>0.24094825423047342</v>
      </c>
      <c r="R10" s="262">
        <v>0.2542047890904991</v>
      </c>
      <c r="S10" s="262">
        <v>0.26628174643886876</v>
      </c>
      <c r="T10" s="262">
        <v>0.2769600957960614</v>
      </c>
      <c r="U10" s="262">
        <v>0.28604075467462076</v>
      </c>
      <c r="V10" s="262">
        <v>0.2951214135531801</v>
      </c>
      <c r="W10" s="262">
        <v>0.3042020724317395</v>
      </c>
      <c r="X10" s="262">
        <v>0.31328273131029893</v>
      </c>
      <c r="Y10" s="262">
        <v>0.3223633901888583</v>
      </c>
      <c r="Z10" s="263">
        <v>0.33144404906741765</v>
      </c>
    </row>
    <row r="11" spans="2:26" ht="12.75">
      <c r="B11" s="4" t="s">
        <v>143</v>
      </c>
      <c r="C11" s="48"/>
      <c r="D11" s="48"/>
      <c r="E11" s="260" t="s">
        <v>168</v>
      </c>
      <c r="F11" s="244"/>
      <c r="G11" s="285">
        <v>0.019016679841409253</v>
      </c>
      <c r="H11" s="262">
        <v>0.06353345323461752</v>
      </c>
      <c r="I11" s="262">
        <v>0.0918508231432276</v>
      </c>
      <c r="J11" s="262">
        <v>0.1466354646178198</v>
      </c>
      <c r="K11" s="262">
        <v>0.20771931728374587</v>
      </c>
      <c r="L11" s="262">
        <v>0.22738019219874228</v>
      </c>
      <c r="M11" s="262">
        <v>0.24746038961647124</v>
      </c>
      <c r="N11" s="262">
        <v>0.2677942624824034</v>
      </c>
      <c r="O11" s="262">
        <v>0.2882012783213686</v>
      </c>
      <c r="P11" s="262">
        <v>0.19670809011858345</v>
      </c>
      <c r="Q11" s="262">
        <v>0.34018627424572445</v>
      </c>
      <c r="R11" s="262">
        <v>0.35890270453422557</v>
      </c>
      <c r="S11" s="262">
        <v>0.3759537312689393</v>
      </c>
      <c r="T11" s="262">
        <v>0.3910301131025377</v>
      </c>
      <c r="U11" s="262">
        <v>0.4038507725485226</v>
      </c>
      <c r="V11" s="262">
        <v>0.4166714319945074</v>
      </c>
      <c r="W11" s="262">
        <v>0.4294920914404923</v>
      </c>
      <c r="X11" s="262">
        <v>0.4423127508864771</v>
      </c>
      <c r="Y11" s="262">
        <v>0.45513341033246196</v>
      </c>
      <c r="Z11" s="263">
        <v>0.4679540697784468</v>
      </c>
    </row>
    <row r="12" spans="2:26" ht="12.75">
      <c r="B12" s="4" t="s">
        <v>182</v>
      </c>
      <c r="C12" s="48"/>
      <c r="D12" s="48"/>
      <c r="E12" s="260" t="s">
        <v>168</v>
      </c>
      <c r="F12" s="244"/>
      <c r="G12" s="285">
        <v>0.0025477032228073673</v>
      </c>
      <c r="H12" s="262">
        <v>0.009306177673494585</v>
      </c>
      <c r="I12" s="262">
        <v>0.009809214304494291</v>
      </c>
      <c r="J12" s="262">
        <v>0.010312250935493998</v>
      </c>
      <c r="K12" s="262">
        <v>0.014608019482615472</v>
      </c>
      <c r="L12" s="262">
        <v>0.01599068551271419</v>
      </c>
      <c r="M12" s="262">
        <v>0.01740284071777033</v>
      </c>
      <c r="N12" s="262">
        <v>0.018832835842281587</v>
      </c>
      <c r="O12" s="262">
        <v>0.020267974802181166</v>
      </c>
      <c r="P12" s="262">
        <v>0.01333047072149224</v>
      </c>
      <c r="Q12" s="262">
        <v>0.023053668844796246</v>
      </c>
      <c r="R12" s="262">
        <v>0.024322039788875396</v>
      </c>
      <c r="S12" s="262">
        <v>0.025477550030073196</v>
      </c>
      <c r="T12" s="262">
        <v>0.02649924296856732</v>
      </c>
      <c r="U12" s="262">
        <v>0.027368070606880998</v>
      </c>
      <c r="V12" s="262">
        <v>0.028236898245194684</v>
      </c>
      <c r="W12" s="262">
        <v>0.029105725883508363</v>
      </c>
      <c r="X12" s="262">
        <v>0.029974553521822045</v>
      </c>
      <c r="Y12" s="262">
        <v>0.03084338116013573</v>
      </c>
      <c r="Z12" s="263">
        <v>0.03171220879844941</v>
      </c>
    </row>
    <row r="13" spans="2:26" ht="12.75">
      <c r="B13" s="2"/>
      <c r="C13" s="48"/>
      <c r="D13" s="48"/>
      <c r="E13" s="261"/>
      <c r="F13" s="63"/>
      <c r="G13" s="286"/>
      <c r="H13" s="165"/>
      <c r="I13" s="165"/>
      <c r="J13" s="165"/>
      <c r="K13" s="165"/>
      <c r="L13" s="165"/>
      <c r="M13" s="165"/>
      <c r="N13" s="165"/>
      <c r="O13" s="165"/>
      <c r="P13" s="165"/>
      <c r="Q13" s="182"/>
      <c r="R13" s="165"/>
      <c r="S13" s="165"/>
      <c r="T13" s="165"/>
      <c r="U13" s="165"/>
      <c r="V13" s="165"/>
      <c r="W13" s="165"/>
      <c r="X13" s="165"/>
      <c r="Y13" s="165"/>
      <c r="Z13" s="184"/>
    </row>
    <row r="14" spans="2:26" ht="12.75">
      <c r="B14" s="2"/>
      <c r="C14" s="48" t="s">
        <v>160</v>
      </c>
      <c r="D14" s="48"/>
      <c r="E14" s="260" t="s">
        <v>168</v>
      </c>
      <c r="F14" s="63"/>
      <c r="G14" s="264">
        <v>0.04311478813467856</v>
      </c>
      <c r="H14" s="182">
        <v>0.1161372263947133</v>
      </c>
      <c r="I14" s="182">
        <v>0.174747921031932</v>
      </c>
      <c r="J14" s="182">
        <v>0.2601480593942412</v>
      </c>
      <c r="K14" s="182">
        <v>0.36851778954636494</v>
      </c>
      <c r="L14" s="182">
        <v>0.40339842683598603</v>
      </c>
      <c r="M14" s="182">
        <v>0.4390229901303462</v>
      </c>
      <c r="N14" s="182">
        <v>0.47509760263850354</v>
      </c>
      <c r="O14" s="182">
        <v>0.5113019791334459</v>
      </c>
      <c r="P14" s="182">
        <v>0.34936361448068126</v>
      </c>
      <c r="Q14" s="182">
        <v>0.604188197320994</v>
      </c>
      <c r="R14" s="182">
        <v>0.6374295334136001</v>
      </c>
      <c r="S14" s="182">
        <v>0.6677130277378813</v>
      </c>
      <c r="T14" s="182">
        <v>0.6944894518671665</v>
      </c>
      <c r="U14" s="182">
        <v>0.7172595978300244</v>
      </c>
      <c r="V14" s="182">
        <v>0.7400297437928822</v>
      </c>
      <c r="W14" s="182">
        <v>0.7627998897557402</v>
      </c>
      <c r="X14" s="182">
        <v>0.7855700357185982</v>
      </c>
      <c r="Y14" s="182">
        <v>0.808340181681456</v>
      </c>
      <c r="Z14" s="183">
        <v>0.8311103276443138</v>
      </c>
    </row>
    <row r="15" spans="2:26" ht="12.75">
      <c r="B15" s="10" t="s">
        <v>187</v>
      </c>
      <c r="C15" s="48"/>
      <c r="D15" s="48"/>
      <c r="E15" s="261"/>
      <c r="F15" s="63"/>
      <c r="G15" s="286"/>
      <c r="H15" s="165"/>
      <c r="I15" s="165"/>
      <c r="J15" s="165"/>
      <c r="K15" s="165"/>
      <c r="L15" s="165"/>
      <c r="M15" s="165"/>
      <c r="N15" s="165"/>
      <c r="O15" s="165"/>
      <c r="P15" s="165"/>
      <c r="Q15" s="182"/>
      <c r="R15" s="165"/>
      <c r="S15" s="165"/>
      <c r="T15" s="165"/>
      <c r="U15" s="165"/>
      <c r="V15" s="165"/>
      <c r="W15" s="165"/>
      <c r="X15" s="165"/>
      <c r="Y15" s="165"/>
      <c r="Z15" s="184"/>
    </row>
    <row r="16" spans="2:26" ht="12.75">
      <c r="B16" s="4" t="s">
        <v>144</v>
      </c>
      <c r="C16" s="48"/>
      <c r="D16" s="48"/>
      <c r="E16" s="260" t="s">
        <v>168</v>
      </c>
      <c r="F16" s="63"/>
      <c r="G16" s="320">
        <v>0.09666</v>
      </c>
      <c r="H16" s="320">
        <v>0.10323288</v>
      </c>
      <c r="I16" s="320">
        <v>0.10963331856</v>
      </c>
      <c r="J16" s="320">
        <v>0.11577278439936</v>
      </c>
      <c r="K16" s="320">
        <v>0.38514490388787553</v>
      </c>
      <c r="L16" s="320">
        <v>0.49567207038291416</v>
      </c>
      <c r="M16" s="320">
        <v>0.6178261967101366</v>
      </c>
      <c r="N16" s="320">
        <v>0.7514723084731855</v>
      </c>
      <c r="O16" s="320">
        <v>0.8962793795599598</v>
      </c>
      <c r="P16" s="320">
        <v>1.051708737865992</v>
      </c>
      <c r="Q16" s="320">
        <v>1.1042128602333845</v>
      </c>
      <c r="R16" s="320">
        <v>1.1525451324285638</v>
      </c>
      <c r="S16" s="320">
        <v>1.1959026147822267</v>
      </c>
      <c r="T16" s="320">
        <v>1.2335340958125842</v>
      </c>
      <c r="U16" s="320">
        <v>1.264761160119072</v>
      </c>
      <c r="V16" s="320">
        <v>1.2967787413221028</v>
      </c>
      <c r="W16" s="320">
        <v>1.329606851452189</v>
      </c>
      <c r="X16" s="320">
        <v>1.3632660091468078</v>
      </c>
      <c r="Y16" s="320">
        <v>1.3977772524752161</v>
      </c>
      <c r="Z16" s="321">
        <v>1.4331621520879314</v>
      </c>
    </row>
    <row r="17" spans="2:26" ht="12.75">
      <c r="B17" s="2"/>
      <c r="C17" s="48"/>
      <c r="D17" s="48"/>
      <c r="E17" s="261"/>
      <c r="F17" s="63"/>
      <c r="G17" s="286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84"/>
    </row>
    <row r="18" spans="2:26" ht="12.75">
      <c r="B18" s="4" t="s">
        <v>145</v>
      </c>
      <c r="C18" s="48"/>
      <c r="D18" s="48"/>
      <c r="E18" s="260" t="s">
        <v>168</v>
      </c>
      <c r="F18" s="63"/>
      <c r="G18" s="264">
        <v>0.061983329134052356</v>
      </c>
      <c r="H18" s="182">
        <v>0.061151568541584884</v>
      </c>
      <c r="I18" s="182">
        <v>0.06010485212686935</v>
      </c>
      <c r="J18" s="182">
        <v>0.05884147610802092</v>
      </c>
      <c r="K18" s="182">
        <v>0.057462442902959585</v>
      </c>
      <c r="L18" s="182">
        <v>0.0715777214620847</v>
      </c>
      <c r="M18" s="182">
        <v>0.08674466877682392</v>
      </c>
      <c r="N18" s="182">
        <v>0.10300093807107044</v>
      </c>
      <c r="O18" s="182">
        <v>0.12036999610844008</v>
      </c>
      <c r="P18" s="182">
        <v>0.1388722303148842</v>
      </c>
      <c r="Q18" s="182">
        <v>0.14409643419520918</v>
      </c>
      <c r="R18" s="182">
        <v>0.1490739335457026</v>
      </c>
      <c r="S18" s="182">
        <v>0.15376482661445254</v>
      </c>
      <c r="T18" s="182">
        <v>0.15813035534979797</v>
      </c>
      <c r="U18" s="182">
        <v>0.1621334252954781</v>
      </c>
      <c r="V18" s="182">
        <v>0.16623783295683314</v>
      </c>
      <c r="W18" s="182">
        <v>0.17044614369813538</v>
      </c>
      <c r="X18" s="182">
        <v>0.17476098782585364</v>
      </c>
      <c r="Y18" s="182">
        <v>0.17918506223266512</v>
      </c>
      <c r="Z18" s="183">
        <v>0.18372113208308505</v>
      </c>
    </row>
    <row r="19" spans="2:26" ht="12.75">
      <c r="B19" s="2"/>
      <c r="C19" s="48"/>
      <c r="D19" s="48"/>
      <c r="E19" s="261"/>
      <c r="F19" s="63"/>
      <c r="G19" s="286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84"/>
    </row>
    <row r="20" spans="2:26" ht="12.75">
      <c r="B20" s="4" t="s">
        <v>146</v>
      </c>
      <c r="C20" s="48"/>
      <c r="D20" s="48"/>
      <c r="E20" s="121"/>
      <c r="G20" s="248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8"/>
    </row>
    <row r="21" spans="2:26" ht="12.75">
      <c r="B21" s="4"/>
      <c r="C21" s="48" t="s">
        <v>165</v>
      </c>
      <c r="D21" s="48"/>
      <c r="E21" s="260" t="s">
        <v>168</v>
      </c>
      <c r="F21" s="63"/>
      <c r="G21" s="264">
        <v>0.20218088575155543</v>
      </c>
      <c r="H21" s="182">
        <v>0.21775565466108596</v>
      </c>
      <c r="I21" s="182">
        <v>0.2331962149865604</v>
      </c>
      <c r="J21" s="182">
        <v>0.24830353650753817</v>
      </c>
      <c r="K21" s="182">
        <v>0.26286946348873197</v>
      </c>
      <c r="L21" s="182">
        <v>0.29495865581352015</v>
      </c>
      <c r="M21" s="182">
        <v>0.3281839986361753</v>
      </c>
      <c r="N21" s="182">
        <v>0.3622838788754198</v>
      </c>
      <c r="O21" s="182">
        <v>0.3969658012501503</v>
      </c>
      <c r="P21" s="182">
        <v>0.43190997389541</v>
      </c>
      <c r="Q21" s="182">
        <v>0.4658638566432411</v>
      </c>
      <c r="R21" s="182">
        <v>0.49826203421789905</v>
      </c>
      <c r="S21" s="182">
        <v>0.5285419583214541</v>
      </c>
      <c r="T21" s="182">
        <v>0.5561597944424809</v>
      </c>
      <c r="U21" s="182">
        <v>0.580606378813579</v>
      </c>
      <c r="V21" s="182">
        <v>0.5897738479527407</v>
      </c>
      <c r="W21" s="182">
        <v>0.5989413170919025</v>
      </c>
      <c r="X21" s="182">
        <v>0.6081087862310643</v>
      </c>
      <c r="Y21" s="182">
        <v>0.6172762553702261</v>
      </c>
      <c r="Z21" s="183">
        <v>0.6264437245093879</v>
      </c>
    </row>
    <row r="22" spans="2:26" ht="12.75">
      <c r="B22" s="4"/>
      <c r="C22" s="48" t="s">
        <v>166</v>
      </c>
      <c r="D22" s="48"/>
      <c r="E22" s="260" t="s">
        <v>168</v>
      </c>
      <c r="F22" s="63"/>
      <c r="G22" s="264">
        <v>0.04305579332869565</v>
      </c>
      <c r="H22" s="182">
        <v>0.05472694541889391</v>
      </c>
      <c r="I22" s="182">
        <v>0.0674054623836308</v>
      </c>
      <c r="J22" s="182">
        <v>0.08098559962141046</v>
      </c>
      <c r="K22" s="182">
        <v>0.09533058251399212</v>
      </c>
      <c r="L22" s="182">
        <v>0.10470157877511757</v>
      </c>
      <c r="M22" s="182">
        <v>0.11429423770670455</v>
      </c>
      <c r="N22" s="182">
        <v>0.12403002868226656</v>
      </c>
      <c r="O22" s="182">
        <v>0.13382300833822292</v>
      </c>
      <c r="P22" s="182">
        <v>0.14358093602955163</v>
      </c>
      <c r="Q22" s="182">
        <v>0.15290795363403134</v>
      </c>
      <c r="R22" s="182">
        <v>0.1616472312917302</v>
      </c>
      <c r="S22" s="182">
        <v>0.1696457757734247</v>
      </c>
      <c r="T22" s="182">
        <v>0.17675878080049615</v>
      </c>
      <c r="U22" s="182">
        <v>0.18285391117292704</v>
      </c>
      <c r="V22" s="182">
        <v>0.18894904154535794</v>
      </c>
      <c r="W22" s="182">
        <v>0.19504417191778883</v>
      </c>
      <c r="X22" s="182">
        <v>0.20113930229021976</v>
      </c>
      <c r="Y22" s="182">
        <v>0.20723443266265068</v>
      </c>
      <c r="Z22" s="183">
        <v>0.21332956303508155</v>
      </c>
    </row>
    <row r="23" spans="2:26" ht="12.75">
      <c r="B23" s="4"/>
      <c r="C23" s="48"/>
      <c r="D23" s="48"/>
      <c r="E23" s="260"/>
      <c r="F23" s="63"/>
      <c r="G23" s="264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3"/>
    </row>
    <row r="24" spans="2:26" ht="12.75">
      <c r="B24" s="322" t="s">
        <v>249</v>
      </c>
      <c r="C24" s="48"/>
      <c r="D24" s="48"/>
      <c r="E24" s="260" t="s">
        <v>168</v>
      </c>
      <c r="F24" s="323">
        <v>0.05</v>
      </c>
      <c r="G24" s="182">
        <v>0.020475930046370428</v>
      </c>
      <c r="H24" s="182">
        <v>0.030533317291471893</v>
      </c>
      <c r="I24" s="182">
        <v>0.044484135624204356</v>
      </c>
      <c r="J24" s="182">
        <v>0.06347856498826182</v>
      </c>
      <c r="K24" s="182">
        <v>0.08894632522086904</v>
      </c>
      <c r="L24" s="182">
        <v>0.13008877629490223</v>
      </c>
      <c r="M24" s="182">
        <v>0.1843991100767352</v>
      </c>
      <c r="N24" s="182">
        <v>0.25511788799703045</v>
      </c>
      <c r="O24" s="182">
        <v>0.3460388546075621</v>
      </c>
      <c r="P24" s="182">
        <v>0.46095581634966154</v>
      </c>
      <c r="Q24" s="182">
        <v>0.5497730275732311</v>
      </c>
      <c r="R24" s="182">
        <v>0.6499291770038672</v>
      </c>
      <c r="S24" s="182">
        <v>0.7615320535733542</v>
      </c>
      <c r="T24" s="182">
        <v>0.8843634032997746</v>
      </c>
      <c r="U24" s="182">
        <v>1.017828068053961</v>
      </c>
      <c r="V24" s="182">
        <v>1.1714346978323489</v>
      </c>
      <c r="W24" s="182">
        <v>1.3482230391909515</v>
      </c>
      <c r="X24" s="182">
        <v>1.5516915853430093</v>
      </c>
      <c r="Y24" s="182">
        <v>1.785866808409648</v>
      </c>
      <c r="Z24" s="183">
        <v>2.0553828399309455</v>
      </c>
    </row>
    <row r="25" spans="2:26" ht="12.75">
      <c r="B25" s="4"/>
      <c r="C25" s="48"/>
      <c r="D25" s="48"/>
      <c r="E25" s="260"/>
      <c r="F25" s="63"/>
      <c r="G25" s="264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3"/>
    </row>
    <row r="26" spans="2:26" ht="12.75" outlineLevel="1">
      <c r="B26" s="19" t="s">
        <v>202</v>
      </c>
      <c r="C26" s="48"/>
      <c r="D26" s="48"/>
      <c r="E26" s="260" t="s">
        <v>168</v>
      </c>
      <c r="F26" s="182">
        <v>0.025</v>
      </c>
      <c r="G26" s="264">
        <v>0</v>
      </c>
      <c r="H26" s="182">
        <v>0.0286758</v>
      </c>
      <c r="I26" s="182">
        <v>0.030453699600000002</v>
      </c>
      <c r="J26" s="182">
        <v>0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v>0</v>
      </c>
    </row>
    <row r="27" spans="2:26" ht="12.75" outlineLevel="1">
      <c r="B27" s="10"/>
      <c r="C27" s="48"/>
      <c r="D27" s="48"/>
      <c r="E27" s="261"/>
      <c r="F27" s="63"/>
      <c r="G27" s="286"/>
      <c r="H27" s="165"/>
      <c r="I27" s="165"/>
      <c r="J27" s="165"/>
      <c r="K27" s="165"/>
      <c r="L27" s="165"/>
      <c r="M27" s="165"/>
      <c r="N27" s="165"/>
      <c r="O27" s="165"/>
      <c r="P27" s="165"/>
      <c r="Q27" s="182"/>
      <c r="R27" s="165"/>
      <c r="S27" s="165"/>
      <c r="T27" s="165"/>
      <c r="U27" s="165"/>
      <c r="V27" s="165"/>
      <c r="W27" s="165"/>
      <c r="X27" s="165"/>
      <c r="Y27" s="165"/>
      <c r="Z27" s="184"/>
    </row>
    <row r="28" spans="2:26" ht="12.75">
      <c r="B28" s="19" t="s">
        <v>183</v>
      </c>
      <c r="C28" s="48"/>
      <c r="D28" s="48"/>
      <c r="E28" s="260"/>
      <c r="F28" s="63"/>
      <c r="G28" s="87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34"/>
    </row>
    <row r="29" spans="2:26" ht="12.75">
      <c r="B29" s="4" t="s">
        <v>184</v>
      </c>
      <c r="C29" s="48"/>
      <c r="D29" s="48"/>
      <c r="E29" s="260" t="s">
        <v>168</v>
      </c>
      <c r="F29" s="63"/>
      <c r="G29" s="264">
        <v>0.049047335816050225</v>
      </c>
      <c r="H29" s="182">
        <v>0.054496520015995975</v>
      </c>
      <c r="I29" s="182">
        <v>0.060120335474038236</v>
      </c>
      <c r="J29" s="182">
        <v>0.06585782722578973</v>
      </c>
      <c r="K29" s="182">
        <v>0.07164000920054482</v>
      </c>
      <c r="L29" s="182">
        <v>0.07993204691772755</v>
      </c>
      <c r="M29" s="182">
        <v>0.08849564726857598</v>
      </c>
      <c r="N29" s="182">
        <v>0.09726278151153728</v>
      </c>
      <c r="O29" s="182">
        <v>0.10615776191767466</v>
      </c>
      <c r="P29" s="182">
        <v>0.11509818198499233</v>
      </c>
      <c r="Q29" s="182">
        <v>0.1237543620554545</v>
      </c>
      <c r="R29" s="182">
        <v>0.13198185310192587</v>
      </c>
      <c r="S29" s="182">
        <v>0.13963754681897575</v>
      </c>
      <c r="T29" s="182">
        <v>0.1465837150485954</v>
      </c>
      <c r="U29" s="182">
        <v>0.15269205799730123</v>
      </c>
      <c r="V29" s="182">
        <v>0.15574457789961973</v>
      </c>
      <c r="W29" s="182">
        <v>0.1587970978019383</v>
      </c>
      <c r="X29" s="182">
        <v>0.16184961770425682</v>
      </c>
      <c r="Y29" s="182">
        <v>0.16490213760657535</v>
      </c>
      <c r="Z29" s="183">
        <v>0.1679546575088939</v>
      </c>
    </row>
    <row r="30" spans="2:26" ht="12.75">
      <c r="B30" s="4" t="s">
        <v>188</v>
      </c>
      <c r="C30" s="48"/>
      <c r="D30" s="48"/>
      <c r="E30" s="260" t="s">
        <v>168</v>
      </c>
      <c r="F30" s="63"/>
      <c r="G30" s="264">
        <v>0.05429096573195877</v>
      </c>
      <c r="H30" s="182">
        <v>0.05798275140173196</v>
      </c>
      <c r="I30" s="182">
        <v>0.06157768198863934</v>
      </c>
      <c r="J30" s="182">
        <v>0.06502603218000313</v>
      </c>
      <c r="K30" s="182">
        <v>0.0682773337890033</v>
      </c>
      <c r="L30" s="182">
        <v>0.07141809114329746</v>
      </c>
      <c r="M30" s="182">
        <v>0.07441765097131596</v>
      </c>
      <c r="N30" s="182">
        <v>0.07724552170822596</v>
      </c>
      <c r="O30" s="182">
        <v>0.07987186944630564</v>
      </c>
      <c r="P30" s="182">
        <v>0.08226802552969481</v>
      </c>
      <c r="Q30" s="182">
        <v>0.0842424581424075</v>
      </c>
      <c r="R30" s="182">
        <v>0.08575882238897083</v>
      </c>
      <c r="S30" s="182">
        <v>0.08678792825763847</v>
      </c>
      <c r="T30" s="182">
        <v>0.0873086558271843</v>
      </c>
      <c r="U30" s="182">
        <v>0.0873086558271843</v>
      </c>
      <c r="V30" s="182">
        <v>0.0873086558271843</v>
      </c>
      <c r="W30" s="182">
        <v>0.0873086558271843</v>
      </c>
      <c r="X30" s="182">
        <v>0.0873086558271843</v>
      </c>
      <c r="Y30" s="182">
        <v>0.0873086558271843</v>
      </c>
      <c r="Z30" s="183">
        <v>0.0873086558271843</v>
      </c>
    </row>
    <row r="31" spans="2:26" ht="12.75">
      <c r="B31" s="19"/>
      <c r="C31" s="48"/>
      <c r="D31" s="48"/>
      <c r="E31" s="261"/>
      <c r="F31" s="63"/>
      <c r="G31" s="264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3"/>
    </row>
    <row r="32" spans="2:26" ht="12.75">
      <c r="B32" s="19" t="s">
        <v>185</v>
      </c>
      <c r="C32" s="48"/>
      <c r="D32" s="48"/>
      <c r="E32" s="260" t="s">
        <v>168</v>
      </c>
      <c r="F32" s="63"/>
      <c r="G32" s="264">
        <v>0</v>
      </c>
      <c r="H32" s="182"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182"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182">
        <v>0</v>
      </c>
      <c r="U32" s="182">
        <v>0</v>
      </c>
      <c r="V32" s="182">
        <v>0</v>
      </c>
      <c r="W32" s="182">
        <v>0</v>
      </c>
      <c r="X32" s="182">
        <v>0</v>
      </c>
      <c r="Y32" s="182">
        <v>0</v>
      </c>
      <c r="Z32" s="183">
        <v>0</v>
      </c>
    </row>
    <row r="33" spans="2:26" ht="12.75" hidden="1" outlineLevel="1">
      <c r="B33" s="4" t="s">
        <v>147</v>
      </c>
      <c r="C33" s="48"/>
      <c r="D33" s="48"/>
      <c r="E33" s="260" t="s">
        <v>168</v>
      </c>
      <c r="F33" s="63"/>
      <c r="G33" s="264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3"/>
    </row>
    <row r="34" spans="2:26" ht="12.75" hidden="1" outlineLevel="1">
      <c r="B34" s="4" t="s">
        <v>148</v>
      </c>
      <c r="C34" s="48"/>
      <c r="D34" s="48"/>
      <c r="E34" s="260" t="s">
        <v>168</v>
      </c>
      <c r="F34" s="63"/>
      <c r="G34" s="264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3"/>
    </row>
    <row r="35" spans="2:26" ht="12.75" hidden="1" outlineLevel="1">
      <c r="B35" s="4" t="s">
        <v>149</v>
      </c>
      <c r="C35" s="48"/>
      <c r="D35" s="48"/>
      <c r="E35" s="260" t="s">
        <v>168</v>
      </c>
      <c r="F35" s="63"/>
      <c r="G35" s="264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3"/>
    </row>
    <row r="36" spans="2:26" ht="12.75" hidden="1" outlineLevel="1">
      <c r="B36" s="4" t="s">
        <v>150</v>
      </c>
      <c r="C36" s="48"/>
      <c r="D36" s="48"/>
      <c r="E36" s="260" t="s">
        <v>168</v>
      </c>
      <c r="F36" s="63"/>
      <c r="G36" s="264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3"/>
    </row>
    <row r="37" spans="2:26" ht="12.75" collapsed="1">
      <c r="B37" s="4"/>
      <c r="C37" s="48"/>
      <c r="D37" s="48"/>
      <c r="E37" s="260"/>
      <c r="F37" s="63"/>
      <c r="G37" s="286"/>
      <c r="H37" s="165"/>
      <c r="I37" s="165"/>
      <c r="J37" s="165"/>
      <c r="K37" s="165"/>
      <c r="L37" s="165"/>
      <c r="M37" s="165"/>
      <c r="N37" s="165"/>
      <c r="O37" s="165"/>
      <c r="P37" s="165"/>
      <c r="Q37" s="182"/>
      <c r="R37" s="165"/>
      <c r="S37" s="165"/>
      <c r="T37" s="165"/>
      <c r="U37" s="165"/>
      <c r="V37" s="165"/>
      <c r="W37" s="165"/>
      <c r="X37" s="165"/>
      <c r="Y37" s="165"/>
      <c r="Z37" s="184"/>
    </row>
    <row r="38" spans="2:26" ht="12.75">
      <c r="B38" s="4"/>
      <c r="C38" s="174" t="s">
        <v>10</v>
      </c>
      <c r="D38" s="48"/>
      <c r="E38" s="260" t="s">
        <v>168</v>
      </c>
      <c r="F38" s="63"/>
      <c r="G38" s="264">
        <v>0.5708090279433614</v>
      </c>
      <c r="H38" s="182">
        <v>0.7246926637254778</v>
      </c>
      <c r="I38" s="182">
        <v>0.8417236217758746</v>
      </c>
      <c r="J38" s="182">
        <v>0.9584138804246254</v>
      </c>
      <c r="K38" s="182">
        <v>1.3981888505503413</v>
      </c>
      <c r="L38" s="182">
        <v>1.6517473676255499</v>
      </c>
      <c r="M38" s="182">
        <v>1.933384500276814</v>
      </c>
      <c r="N38" s="182">
        <v>2.2455109479572397</v>
      </c>
      <c r="O38" s="182">
        <v>2.590808650361762</v>
      </c>
      <c r="P38" s="182">
        <v>2.7737575164508677</v>
      </c>
      <c r="Q38" s="182">
        <v>3.229039149797953</v>
      </c>
      <c r="R38" s="182">
        <v>3.4666277173922597</v>
      </c>
      <c r="S38" s="182">
        <v>3.7035257318794077</v>
      </c>
      <c r="T38" s="182">
        <v>3.93732825244808</v>
      </c>
      <c r="U38" s="182">
        <v>4.165443255109528</v>
      </c>
      <c r="V38" s="182">
        <v>4.39625713912907</v>
      </c>
      <c r="W38" s="182">
        <v>4.65116716673583</v>
      </c>
      <c r="X38" s="182">
        <v>4.933694980086995</v>
      </c>
      <c r="Y38" s="182">
        <v>5.247890786265622</v>
      </c>
      <c r="Z38" s="183">
        <v>5.598413052626823</v>
      </c>
    </row>
    <row r="39" spans="2:26" ht="12.75">
      <c r="B39" s="75"/>
      <c r="C39" s="42"/>
      <c r="D39" s="42"/>
      <c r="E39" s="76"/>
      <c r="F39" s="97"/>
      <c r="G39" s="287"/>
      <c r="H39" s="115"/>
      <c r="I39" s="115"/>
      <c r="J39" s="115"/>
      <c r="K39" s="115"/>
      <c r="L39" s="115"/>
      <c r="M39" s="115"/>
      <c r="N39" s="115"/>
      <c r="O39" s="115"/>
      <c r="P39" s="115"/>
      <c r="Q39" s="97"/>
      <c r="R39" s="115"/>
      <c r="S39" s="115"/>
      <c r="T39" s="115"/>
      <c r="U39" s="115"/>
      <c r="V39" s="115"/>
      <c r="W39" s="115"/>
      <c r="X39" s="115"/>
      <c r="Y39" s="115"/>
      <c r="Z39" s="145"/>
    </row>
    <row r="40" spans="1:26" ht="12.75">
      <c r="A40" s="48"/>
      <c r="B40" s="3" t="s">
        <v>201</v>
      </c>
      <c r="C40" s="48"/>
      <c r="D40" s="48"/>
      <c r="E40" s="48"/>
      <c r="F40" s="48"/>
      <c r="G40" s="48"/>
      <c r="I40" s="48" t="s">
        <v>250</v>
      </c>
      <c r="J40" s="48"/>
      <c r="K40" s="48"/>
      <c r="L40" s="48"/>
      <c r="M40" s="48"/>
      <c r="N40" s="48" t="s">
        <v>189</v>
      </c>
      <c r="P40" s="48"/>
      <c r="Q40" s="48"/>
      <c r="S40" s="48"/>
      <c r="U40" s="48"/>
      <c r="V40" s="48"/>
      <c r="W40" s="48"/>
      <c r="X40" s="48"/>
      <c r="Y40" s="48"/>
      <c r="Z40" s="48"/>
    </row>
    <row r="41" spans="1:26" ht="12.75">
      <c r="A41" s="48"/>
      <c r="B41" s="61" t="s">
        <v>190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</sheetData>
  <printOptions horizontalCentered="1"/>
  <pageMargins left="0.7480314960629921" right="0.7480314960629921" top="0.7874015748031497" bottom="0.3937007874015748" header="0.31496062992125984" footer="0.31496062992125984"/>
  <pageSetup horizontalDpi="300" verticalDpi="300" orientation="landscape" paperSize="9" scale="80" r:id="rId3"/>
  <headerFooter alignWithMargins="0">
    <oddHeader>&amp;L&amp;"Arial,Regular"&amp;8Feasibility Report - Busia
Appendix D3&amp;R&amp;"Arial,Regular"&amp;8Nzoia Cluster -Feasibility Report
Phase II Towns - Kakamega, Busia &amp; Nambale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B1:Y88"/>
  <sheetViews>
    <sheetView zoomScale="75" zoomScaleNormal="75" workbookViewId="0" topLeftCell="B2">
      <selection activeCell="O57" sqref="O57"/>
    </sheetView>
  </sheetViews>
  <sheetFormatPr defaultColWidth="9.796875" defaultRowHeight="15" outlineLevelRow="1" outlineLevelCol="1"/>
  <cols>
    <col min="1" max="1" width="9.796875" style="3" customWidth="1"/>
    <col min="2" max="2" width="3.19921875" style="3" customWidth="1"/>
    <col min="3" max="3" width="18.69921875" style="3" customWidth="1"/>
    <col min="4" max="4" width="6.69921875" style="3" customWidth="1"/>
    <col min="5" max="5" width="7.796875" style="3" hidden="1" customWidth="1" outlineLevel="1"/>
    <col min="6" max="6" width="6.296875" style="3" customWidth="1" collapsed="1"/>
    <col min="7" max="15" width="6.296875" style="3" customWidth="1"/>
    <col min="16" max="19" width="6.296875" style="3" customWidth="1" outlineLevel="1"/>
    <col min="20" max="20" width="6.296875" style="3" customWidth="1"/>
    <col min="21" max="24" width="6.296875" style="3" hidden="1" customWidth="1" outlineLevel="1"/>
    <col min="25" max="25" width="6.296875" style="3" customWidth="1" collapsed="1"/>
    <col min="26" max="233" width="9.796875" style="3" customWidth="1"/>
    <col min="234" max="16384" width="9.796875" style="3" customWidth="1"/>
  </cols>
  <sheetData>
    <row r="1" spans="3:25" ht="12.75" hidden="1" outlineLevel="1">
      <c r="C1" s="48"/>
      <c r="E1" s="3" t="e">
        <f>+#REF!-#REF!</f>
        <v>#REF!</v>
      </c>
      <c r="F1" s="3" t="e">
        <f>+#REF!-#REF!</f>
        <v>#REF!</v>
      </c>
      <c r="G1" s="3" t="e">
        <f>+#REF!-#REF!</f>
        <v>#REF!</v>
      </c>
      <c r="H1" s="3" t="e">
        <f>+#REF!-#REF!</f>
        <v>#REF!</v>
      </c>
      <c r="I1" s="3" t="e">
        <f>+#REF!-#REF!</f>
        <v>#REF!</v>
      </c>
      <c r="J1" s="3" t="e">
        <f>+#REF!-#REF!</f>
        <v>#REF!</v>
      </c>
      <c r="K1" s="3" t="e">
        <f>+#REF!-#REF!</f>
        <v>#REF!</v>
      </c>
      <c r="L1" s="3" t="e">
        <f>+#REF!-#REF!</f>
        <v>#REF!</v>
      </c>
      <c r="M1" s="3" t="e">
        <f>+#REF!-#REF!</f>
        <v>#REF!</v>
      </c>
      <c r="N1" s="3" t="e">
        <f>+#REF!-#REF!</f>
        <v>#REF!</v>
      </c>
      <c r="O1" s="3" t="e">
        <f>+#REF!-#REF!</f>
        <v>#REF!</v>
      </c>
      <c r="P1" s="3" t="e">
        <f>+#REF!-#REF!</f>
        <v>#REF!</v>
      </c>
      <c r="Q1" s="3" t="e">
        <f>+#REF!-#REF!</f>
        <v>#REF!</v>
      </c>
      <c r="R1" s="3" t="e">
        <f>+#REF!-#REF!</f>
        <v>#REF!</v>
      </c>
      <c r="S1" s="3" t="e">
        <f>+#REF!-#REF!</f>
        <v>#REF!</v>
      </c>
      <c r="T1" s="3" t="e">
        <f>+#REF!-#REF!</f>
        <v>#REF!</v>
      </c>
      <c r="U1" s="3" t="e">
        <f>+#REF!-#REF!</f>
        <v>#REF!</v>
      </c>
      <c r="V1" s="3" t="e">
        <f>+#REF!-#REF!</f>
        <v>#REF!</v>
      </c>
      <c r="W1" s="3" t="e">
        <f>+#REF!-#REF!</f>
        <v>#REF!</v>
      </c>
      <c r="X1" s="3" t="e">
        <f>+#REF!-#REF!</f>
        <v>#REF!</v>
      </c>
      <c r="Y1" s="3" t="e">
        <f>+#REF!-#REF!</f>
        <v>#REF!</v>
      </c>
    </row>
    <row r="2" spans="3:24" ht="12.75" collapsed="1">
      <c r="C2" s="48"/>
      <c r="M2" s="5"/>
      <c r="S2" s="48"/>
      <c r="T2" s="48"/>
      <c r="V2" s="48"/>
      <c r="W2" s="48"/>
      <c r="X2" s="78"/>
    </row>
    <row r="3" spans="3:24" ht="12.75">
      <c r="C3" s="48"/>
      <c r="S3" s="48"/>
      <c r="T3" s="48"/>
      <c r="V3" s="48"/>
      <c r="W3" s="48"/>
      <c r="X3" s="48"/>
    </row>
    <row r="4" spans="2:24" ht="18">
      <c r="B4" s="60" t="s">
        <v>173</v>
      </c>
      <c r="C4" s="141"/>
      <c r="F4"/>
      <c r="G4" s="84" t="s">
        <v>46</v>
      </c>
      <c r="K4" s="234" t="s">
        <v>167</v>
      </c>
      <c r="S4" s="48"/>
      <c r="T4" s="48"/>
      <c r="V4" s="48"/>
      <c r="W4" s="48"/>
      <c r="X4" s="48"/>
    </row>
    <row r="5" spans="3:24" ht="12.75">
      <c r="C5" s="48"/>
      <c r="L5" s="48"/>
      <c r="M5" s="48"/>
      <c r="R5" s="48"/>
      <c r="S5" s="48"/>
      <c r="T5" s="48"/>
      <c r="V5" s="48"/>
      <c r="W5" s="48"/>
      <c r="X5" s="48"/>
    </row>
    <row r="6" spans="2:25" ht="12.75">
      <c r="B6" s="20"/>
      <c r="C6" s="1"/>
      <c r="D6" s="56"/>
      <c r="E6" s="2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68"/>
    </row>
    <row r="7" spans="2:25" ht="12.75">
      <c r="B7" s="35" t="s">
        <v>2</v>
      </c>
      <c r="C7" s="36"/>
      <c r="D7" s="57" t="s">
        <v>0</v>
      </c>
      <c r="E7" s="11">
        <v>2005</v>
      </c>
      <c r="F7" s="40">
        <v>2006</v>
      </c>
      <c r="G7" s="40">
        <v>2007</v>
      </c>
      <c r="H7" s="40">
        <v>2008</v>
      </c>
      <c r="I7" s="40">
        <v>2009</v>
      </c>
      <c r="J7" s="40">
        <v>2010</v>
      </c>
      <c r="K7" s="40">
        <v>2011</v>
      </c>
      <c r="L7" s="40">
        <v>2012</v>
      </c>
      <c r="M7" s="40">
        <v>2013</v>
      </c>
      <c r="N7" s="40">
        <v>2014</v>
      </c>
      <c r="O7" s="40">
        <v>2015</v>
      </c>
      <c r="P7" s="40">
        <v>2016</v>
      </c>
      <c r="Q7" s="40">
        <v>2017</v>
      </c>
      <c r="R7" s="40">
        <v>2018</v>
      </c>
      <c r="S7" s="40">
        <v>2019</v>
      </c>
      <c r="T7" s="40">
        <v>2020</v>
      </c>
      <c r="U7" s="40">
        <v>2021</v>
      </c>
      <c r="V7" s="40">
        <v>2022</v>
      </c>
      <c r="W7" s="40">
        <v>2023</v>
      </c>
      <c r="X7" s="40">
        <v>2024</v>
      </c>
      <c r="Y7" s="44">
        <v>2025</v>
      </c>
    </row>
    <row r="8" spans="2:25" ht="12.75">
      <c r="B8" s="2"/>
      <c r="D8" s="96"/>
      <c r="E8" s="91"/>
      <c r="F8" s="42"/>
      <c r="G8" s="42"/>
      <c r="H8" s="42"/>
      <c r="I8" s="42"/>
      <c r="J8" s="42"/>
      <c r="K8" s="42"/>
      <c r="L8" s="42"/>
      <c r="M8" s="43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5"/>
    </row>
    <row r="9" spans="2:25" ht="12.75">
      <c r="B9" s="80" t="s">
        <v>24</v>
      </c>
      <c r="C9" s="68"/>
      <c r="D9" s="56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68"/>
    </row>
    <row r="10" spans="2:25" ht="14.25">
      <c r="B10" s="4"/>
      <c r="C10" s="34" t="s">
        <v>175</v>
      </c>
      <c r="D10" s="51" t="s">
        <v>168</v>
      </c>
      <c r="E10" s="81">
        <v>0.06909040475987391</v>
      </c>
      <c r="F10" s="81">
        <v>0.07143699828979408</v>
      </c>
      <c r="G10" s="180">
        <v>0.08277942199578514</v>
      </c>
      <c r="H10" s="180">
        <v>0.09576903830196627</v>
      </c>
      <c r="I10" s="180">
        <v>0.11061841386179956</v>
      </c>
      <c r="J10" s="180">
        <v>0.1300092420785565</v>
      </c>
      <c r="K10" s="180">
        <v>0.18178345786600072</v>
      </c>
      <c r="L10" s="180">
        <v>0.24728947563209697</v>
      </c>
      <c r="M10" s="180">
        <v>0.32960240374548677</v>
      </c>
      <c r="N10" s="180">
        <v>0.4323682414652357</v>
      </c>
      <c r="O10" s="180">
        <v>0.570676599130644</v>
      </c>
      <c r="P10" s="180">
        <v>0.6646824892436378</v>
      </c>
      <c r="Q10" s="180">
        <v>0.7718787138795992</v>
      </c>
      <c r="R10" s="180">
        <v>0.8936978351792567</v>
      </c>
      <c r="S10" s="180">
        <v>1.0316569295193456</v>
      </c>
      <c r="T10" s="180">
        <v>1.1873505569646685</v>
      </c>
      <c r="U10" s="180">
        <v>1.366540857512722</v>
      </c>
      <c r="V10" s="180">
        <v>1.572773857137437</v>
      </c>
      <c r="W10" s="180">
        <v>1.8101307341789035</v>
      </c>
      <c r="X10" s="180">
        <v>2.0833085824446864</v>
      </c>
      <c r="Y10" s="181">
        <v>2.3977133627624094</v>
      </c>
    </row>
    <row r="11" spans="2:25" ht="14.25">
      <c r="B11" s="4"/>
      <c r="C11" s="33" t="s">
        <v>176</v>
      </c>
      <c r="D11" s="51" t="s">
        <v>168</v>
      </c>
      <c r="E11" s="81">
        <v>0.12527586844767474</v>
      </c>
      <c r="F11" s="81">
        <v>0.12953075077722762</v>
      </c>
      <c r="G11" s="180">
        <v>0.15009702166546485</v>
      </c>
      <c r="H11" s="180">
        <v>0.1736500095110941</v>
      </c>
      <c r="I11" s="180">
        <v>0.2005751436976606</v>
      </c>
      <c r="J11" s="180">
        <v>0.23031954200685612</v>
      </c>
      <c r="K11" s="180">
        <v>0.32204081871980705</v>
      </c>
      <c r="L11" s="180">
        <v>0.43808884553211597</v>
      </c>
      <c r="M11" s="180">
        <v>0.5839113701558953</v>
      </c>
      <c r="N11" s="180">
        <v>0.7659675093899185</v>
      </c>
      <c r="O11" s="180">
        <v>0.9852429525819835</v>
      </c>
      <c r="P11" s="180">
        <v>1.147539147793276</v>
      </c>
      <c r="Q11" s="180">
        <v>1.3326077576274034</v>
      </c>
      <c r="R11" s="180">
        <v>1.542922024820163</v>
      </c>
      <c r="S11" s="180">
        <v>1.781101101463971</v>
      </c>
      <c r="T11" s="180">
        <v>2.0498979111388533</v>
      </c>
      <c r="U11" s="180">
        <v>2.3592604836623523</v>
      </c>
      <c r="V11" s="180">
        <v>2.7153108452500323</v>
      </c>
      <c r="W11" s="180">
        <v>3.1250949343614858</v>
      </c>
      <c r="X11" s="180">
        <v>3.5967220349213904</v>
      </c>
      <c r="Y11" s="181">
        <v>4.139525252256766</v>
      </c>
    </row>
    <row r="12" spans="2:25" ht="14.25">
      <c r="B12" s="4"/>
      <c r="C12" s="34" t="s">
        <v>177</v>
      </c>
      <c r="D12" s="51" t="s">
        <v>168</v>
      </c>
      <c r="E12" s="81">
        <v>0.07473329150138855</v>
      </c>
      <c r="F12" s="81">
        <v>0.0772715406101656</v>
      </c>
      <c r="G12" s="180">
        <v>0.08954034494121779</v>
      </c>
      <c r="H12" s="180">
        <v>0.10359087460991667</v>
      </c>
      <c r="I12" s="180">
        <v>0.11965305742942056</v>
      </c>
      <c r="J12" s="180">
        <v>0.13656044697033917</v>
      </c>
      <c r="K12" s="180">
        <v>0.19094358109552723</v>
      </c>
      <c r="L12" s="180">
        <v>0.25975046683969505</v>
      </c>
      <c r="M12" s="180">
        <v>0.3462111682089858</v>
      </c>
      <c r="N12" s="180">
        <v>0.4541554074639963</v>
      </c>
      <c r="O12" s="180">
        <v>0.5800964992238649</v>
      </c>
      <c r="P12" s="180">
        <v>0.6756541019782876</v>
      </c>
      <c r="Q12" s="180">
        <v>0.7846197661321463</v>
      </c>
      <c r="R12" s="180">
        <v>0.9084497004804465</v>
      </c>
      <c r="S12" s="180">
        <v>1.0486860230924049</v>
      </c>
      <c r="T12" s="180">
        <v>1.2069496147134449</v>
      </c>
      <c r="U12" s="180">
        <v>1.3890977283756314</v>
      </c>
      <c r="V12" s="180">
        <v>1.5987349226972192</v>
      </c>
      <c r="W12" s="180">
        <v>1.8400097421802983</v>
      </c>
      <c r="X12" s="180">
        <v>2.1176968134320324</v>
      </c>
      <c r="Y12" s="181">
        <v>2.437291331026413</v>
      </c>
    </row>
    <row r="13" spans="2:25" ht="12.75">
      <c r="B13" s="4"/>
      <c r="C13" s="34"/>
      <c r="D13" s="51"/>
      <c r="E13" s="37"/>
      <c r="F13" s="37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3"/>
    </row>
    <row r="14" spans="2:25" ht="12.75">
      <c r="B14" s="2"/>
      <c r="C14" s="231" t="s">
        <v>26</v>
      </c>
      <c r="D14" s="51" t="s">
        <v>168</v>
      </c>
      <c r="E14" s="37">
        <v>0.2690995647089372</v>
      </c>
      <c r="F14" s="37">
        <v>0.2782392896771873</v>
      </c>
      <c r="G14" s="37">
        <v>0.3224167886024678</v>
      </c>
      <c r="H14" s="37">
        <v>0.37300992242297704</v>
      </c>
      <c r="I14" s="37">
        <v>0.4308466149888807</v>
      </c>
      <c r="J14" s="37">
        <v>0.4968892310557518</v>
      </c>
      <c r="K14" s="37">
        <v>0.694767857681335</v>
      </c>
      <c r="L14" s="37">
        <v>0.945128788003908</v>
      </c>
      <c r="M14" s="37">
        <v>1.2597249421103678</v>
      </c>
      <c r="N14" s="37">
        <v>1.6524911583191506</v>
      </c>
      <c r="O14" s="37">
        <v>2.136016050936492</v>
      </c>
      <c r="P14" s="37">
        <v>2.4878757390152013</v>
      </c>
      <c r="Q14" s="37">
        <v>2.8891062376391488</v>
      </c>
      <c r="R14" s="37">
        <v>3.345069560479866</v>
      </c>
      <c r="S14" s="37">
        <v>3.8614440540757218</v>
      </c>
      <c r="T14" s="37">
        <v>4.444198082816967</v>
      </c>
      <c r="U14" s="37">
        <v>5.114899069550706</v>
      </c>
      <c r="V14" s="37">
        <v>5.886819625084689</v>
      </c>
      <c r="W14" s="37">
        <v>6.775235410720688</v>
      </c>
      <c r="X14" s="37">
        <v>7.797727430798109</v>
      </c>
      <c r="Y14" s="47">
        <v>8.974529946045589</v>
      </c>
    </row>
    <row r="15" spans="2:25" ht="12.75">
      <c r="B15" s="2"/>
      <c r="C15" s="34"/>
      <c r="D15" s="59"/>
      <c r="E15" s="65"/>
      <c r="F15" s="65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3"/>
    </row>
    <row r="16" spans="2:25" ht="12.75">
      <c r="B16" s="74" t="s">
        <v>25</v>
      </c>
      <c r="C16" s="34"/>
      <c r="D16" s="51" t="s">
        <v>168</v>
      </c>
      <c r="E16" s="65">
        <v>0.036978743337571035</v>
      </c>
      <c r="F16" s="65">
        <v>0.03823469313497212</v>
      </c>
      <c r="G16" s="182">
        <v>0.0443054141925135</v>
      </c>
      <c r="H16" s="182">
        <v>0.05125774989107014</v>
      </c>
      <c r="I16" s="182">
        <v>0.05920547069917268</v>
      </c>
      <c r="J16" s="182">
        <v>0.06839524805584514</v>
      </c>
      <c r="K16" s="182">
        <v>0.0956326219153084</v>
      </c>
      <c r="L16" s="182">
        <v>0.13009402067921771</v>
      </c>
      <c r="M16" s="182">
        <v>0.17339719702660772</v>
      </c>
      <c r="N16" s="182">
        <v>0.2274602378545971</v>
      </c>
      <c r="O16" s="182">
        <v>0.29457033086454876</v>
      </c>
      <c r="P16" s="182">
        <v>0.3430940414845135</v>
      </c>
      <c r="Q16" s="182">
        <v>0.39842630393674827</v>
      </c>
      <c r="R16" s="182">
        <v>0.46130657434127176</v>
      </c>
      <c r="S16" s="182">
        <v>0.5325179331519212</v>
      </c>
      <c r="T16" s="182">
        <v>0.6128834561467955</v>
      </c>
      <c r="U16" s="182">
        <v>0.7053774294419479</v>
      </c>
      <c r="V16" s="182">
        <v>0.8118302313041341</v>
      </c>
      <c r="W16" s="182">
        <v>0.9343484735267742</v>
      </c>
      <c r="X16" s="182">
        <v>1.0753566895130322</v>
      </c>
      <c r="Y16" s="183">
        <v>1.237645313761291</v>
      </c>
    </row>
    <row r="17" spans="2:25" ht="12.75">
      <c r="B17" s="2"/>
      <c r="C17" s="34"/>
      <c r="D17" s="59"/>
      <c r="E17" s="65"/>
      <c r="F17" s="65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3"/>
    </row>
    <row r="18" spans="2:25" ht="12.75">
      <c r="B18" s="74" t="s">
        <v>23</v>
      </c>
      <c r="C18" s="34"/>
      <c r="D18" s="51" t="s">
        <v>168</v>
      </c>
      <c r="E18" s="65">
        <v>0.06915271978125</v>
      </c>
      <c r="F18" s="65">
        <v>0.07150142978489017</v>
      </c>
      <c r="G18" s="182">
        <v>0.08285408361441506</v>
      </c>
      <c r="H18" s="182">
        <v>0.09585541570400488</v>
      </c>
      <c r="I18" s="182">
        <v>0.1107181844283253</v>
      </c>
      <c r="J18" s="182">
        <v>0.12790368185306802</v>
      </c>
      <c r="K18" s="182">
        <v>0.17883939010270183</v>
      </c>
      <c r="L18" s="182">
        <v>0.24328450740254434</v>
      </c>
      <c r="M18" s="182">
        <v>0.3242643393090174</v>
      </c>
      <c r="N18" s="182">
        <v>0.4253658364251118</v>
      </c>
      <c r="O18" s="182">
        <v>0.5508661925092958</v>
      </c>
      <c r="P18" s="182">
        <v>0.6416087721750465</v>
      </c>
      <c r="Q18" s="182">
        <v>0.7450837984973799</v>
      </c>
      <c r="R18" s="182">
        <v>0.8626741038076</v>
      </c>
      <c r="S18" s="182">
        <v>0.9958441008548375</v>
      </c>
      <c r="T18" s="182">
        <v>1.146132996315805</v>
      </c>
      <c r="U18" s="182">
        <v>1.3191029038744382</v>
      </c>
      <c r="V18" s="182">
        <v>1.518176753137057</v>
      </c>
      <c r="W18" s="182">
        <v>1.747294048853955</v>
      </c>
      <c r="X18" s="182">
        <v>2.010988830419028</v>
      </c>
      <c r="Y18" s="183">
        <v>2.3144793967120685</v>
      </c>
    </row>
    <row r="19" spans="2:25" ht="12.75" outlineLevel="1">
      <c r="B19" s="74"/>
      <c r="C19" s="34"/>
      <c r="D19" s="51"/>
      <c r="E19" s="65"/>
      <c r="F19" s="65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3"/>
    </row>
    <row r="20" spans="2:25" ht="12.75" outlineLevel="1">
      <c r="B20" s="74"/>
      <c r="C20" s="34" t="s">
        <v>161</v>
      </c>
      <c r="D20" s="51" t="s">
        <v>3</v>
      </c>
      <c r="E20" s="63">
        <v>62.5</v>
      </c>
      <c r="F20" s="63">
        <v>70</v>
      </c>
      <c r="G20" s="63">
        <v>77.5</v>
      </c>
      <c r="H20" s="63">
        <v>85</v>
      </c>
      <c r="I20" s="63">
        <v>92.5</v>
      </c>
      <c r="J20" s="63">
        <v>100</v>
      </c>
      <c r="K20" s="63">
        <v>100</v>
      </c>
      <c r="L20" s="63">
        <v>100</v>
      </c>
      <c r="M20" s="63">
        <v>100</v>
      </c>
      <c r="N20" s="63">
        <v>100</v>
      </c>
      <c r="O20" s="63">
        <v>100</v>
      </c>
      <c r="P20" s="63">
        <v>100</v>
      </c>
      <c r="Q20" s="63">
        <v>100</v>
      </c>
      <c r="R20" s="63">
        <v>100</v>
      </c>
      <c r="S20" s="63">
        <v>100</v>
      </c>
      <c r="T20" s="63">
        <v>100</v>
      </c>
      <c r="U20" s="63">
        <v>100</v>
      </c>
      <c r="V20" s="63">
        <v>100</v>
      </c>
      <c r="W20" s="63">
        <v>100</v>
      </c>
      <c r="X20" s="63">
        <v>100</v>
      </c>
      <c r="Y20" s="324">
        <v>100</v>
      </c>
    </row>
    <row r="21" spans="2:25" ht="12.75">
      <c r="B21" s="2"/>
      <c r="C21" s="34"/>
      <c r="D21" s="59"/>
      <c r="E21" s="65"/>
      <c r="F21" s="65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3"/>
    </row>
    <row r="22" spans="2:25" ht="12.75">
      <c r="B22" s="19" t="s">
        <v>27</v>
      </c>
      <c r="C22" s="34"/>
      <c r="D22" s="51" t="s">
        <v>168</v>
      </c>
      <c r="E22" s="182">
        <v>0.1500924111311033</v>
      </c>
      <c r="F22" s="182">
        <v>0.1906511177501902</v>
      </c>
      <c r="G22" s="182">
        <v>0.26619411918300356</v>
      </c>
      <c r="H22" s="182">
        <v>0.3651784200974744</v>
      </c>
      <c r="I22" s="182">
        <v>0.4934726998735936</v>
      </c>
      <c r="J22" s="182">
        <v>0.6585287529164318</v>
      </c>
      <c r="K22" s="182">
        <v>0.9207778762143779</v>
      </c>
      <c r="L22" s="182">
        <v>1.2525819502813864</v>
      </c>
      <c r="M22" s="182">
        <v>1.6695171545236933</v>
      </c>
      <c r="N22" s="182">
        <v>2.1900513709689164</v>
      </c>
      <c r="O22" s="182">
        <v>2.8323799455948198</v>
      </c>
      <c r="P22" s="182">
        <v>3.2989496250410237</v>
      </c>
      <c r="Q22" s="182">
        <v>3.830985523069613</v>
      </c>
      <c r="R22" s="182">
        <v>4.435597726697301</v>
      </c>
      <c r="S22" s="182">
        <v>5.120315783678357</v>
      </c>
      <c r="T22" s="182">
        <v>5.893053808515589</v>
      </c>
      <c r="U22" s="182">
        <v>6.782410432723737</v>
      </c>
      <c r="V22" s="182">
        <v>7.805985279049586</v>
      </c>
      <c r="W22" s="182">
        <v>8.984034036446346</v>
      </c>
      <c r="X22" s="182">
        <v>10.339869303193659</v>
      </c>
      <c r="Y22" s="183">
        <v>11.900321923693003</v>
      </c>
    </row>
    <row r="23" spans="2:25" ht="12.75">
      <c r="B23" s="2"/>
      <c r="C23" s="34"/>
      <c r="D23" s="58"/>
      <c r="E23" s="77"/>
      <c r="F23" s="77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3"/>
    </row>
    <row r="24" spans="2:25" ht="12.75">
      <c r="B24" s="246" t="s">
        <v>28</v>
      </c>
      <c r="C24" s="34"/>
      <c r="D24" s="51" t="s">
        <v>168</v>
      </c>
      <c r="E24" s="77">
        <v>0</v>
      </c>
      <c r="F24" s="77">
        <v>0</v>
      </c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3">
        <v>0</v>
      </c>
    </row>
    <row r="25" spans="2:25" ht="12.75">
      <c r="B25" s="19" t="s">
        <v>29</v>
      </c>
      <c r="C25" s="34"/>
      <c r="D25" s="51" t="s">
        <v>168</v>
      </c>
      <c r="E25" s="77">
        <v>0</v>
      </c>
      <c r="F25" s="77">
        <v>0</v>
      </c>
      <c r="G25" s="182">
        <v>0</v>
      </c>
      <c r="H25" s="182">
        <v>0</v>
      </c>
      <c r="I25" s="182">
        <v>0</v>
      </c>
      <c r="J25" s="182">
        <v>0</v>
      </c>
      <c r="K25" s="182">
        <v>0</v>
      </c>
      <c r="L25" s="182">
        <v>0</v>
      </c>
      <c r="M25" s="182">
        <v>0</v>
      </c>
      <c r="N25" s="182">
        <v>0</v>
      </c>
      <c r="O25" s="182">
        <v>0</v>
      </c>
      <c r="P25" s="182">
        <v>0</v>
      </c>
      <c r="Q25" s="182">
        <v>0</v>
      </c>
      <c r="R25" s="182">
        <v>0</v>
      </c>
      <c r="S25" s="182">
        <v>0</v>
      </c>
      <c r="T25" s="182">
        <v>0</v>
      </c>
      <c r="U25" s="182">
        <v>0</v>
      </c>
      <c r="V25" s="182">
        <v>0</v>
      </c>
      <c r="W25" s="182">
        <v>0</v>
      </c>
      <c r="X25" s="182">
        <v>0</v>
      </c>
      <c r="Y25" s="183">
        <v>0</v>
      </c>
    </row>
    <row r="26" spans="2:25" ht="12.75">
      <c r="B26" s="10" t="s">
        <v>181</v>
      </c>
      <c r="C26" s="34"/>
      <c r="D26" s="51"/>
      <c r="E26" s="77"/>
      <c r="F26" s="77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3"/>
    </row>
    <row r="27" spans="2:25" ht="12.75" outlineLevel="1">
      <c r="B27" s="171"/>
      <c r="C27" s="34" t="s">
        <v>30</v>
      </c>
      <c r="D27" s="51" t="s">
        <v>168</v>
      </c>
      <c r="E27" s="81">
        <v>0.026964526774595272</v>
      </c>
      <c r="F27" s="81">
        <v>0.027880352702761967</v>
      </c>
      <c r="G27" s="180">
        <v>0.0323070612851182</v>
      </c>
      <c r="H27" s="180">
        <v>0.03737663437413218</v>
      </c>
      <c r="I27" s="180">
        <v>0.04317203224827652</v>
      </c>
      <c r="J27" s="180">
        <v>0.0606789690342492</v>
      </c>
      <c r="K27" s="180">
        <v>0.08484345139190029</v>
      </c>
      <c r="L27" s="180">
        <v>0.11541695186030689</v>
      </c>
      <c r="M27" s="180">
        <v>0.15383470998470847</v>
      </c>
      <c r="N27" s="180">
        <v>0.20179841614190208</v>
      </c>
      <c r="O27" s="180">
        <v>0.313604663944093</v>
      </c>
      <c r="P27" s="180">
        <v>0.36526384468246725</v>
      </c>
      <c r="Q27" s="180">
        <v>0.4241715273423974</v>
      </c>
      <c r="R27" s="180">
        <v>0.491114949685878</v>
      </c>
      <c r="S27" s="180">
        <v>0.5669277926944458</v>
      </c>
      <c r="T27" s="180">
        <v>0.6524863170629027</v>
      </c>
      <c r="U27" s="180">
        <v>0.7509569991813205</v>
      </c>
      <c r="V27" s="180">
        <v>0.864288491378506</v>
      </c>
      <c r="W27" s="180">
        <v>0.9947235289686278</v>
      </c>
      <c r="X27" s="180">
        <v>1.144843312104766</v>
      </c>
      <c r="Y27" s="181">
        <v>1.3176185855681588</v>
      </c>
    </row>
    <row r="28" spans="2:25" ht="12.75" outlineLevel="1">
      <c r="B28" s="171"/>
      <c r="C28" s="34" t="s">
        <v>31</v>
      </c>
      <c r="D28" s="51" t="s">
        <v>168</v>
      </c>
      <c r="E28" s="81">
        <v>0.049090909090909095</v>
      </c>
      <c r="F28" s="81">
        <v>0.050254479490909096</v>
      </c>
      <c r="G28" s="180">
        <v>0.05767450232416521</v>
      </c>
      <c r="H28" s="180">
        <v>0.06610603900308182</v>
      </c>
      <c r="I28" s="180">
        <v>0.07567384437408568</v>
      </c>
      <c r="J28" s="180">
        <v>0.08668608950016746</v>
      </c>
      <c r="K28" s="180">
        <v>0.09939686017369528</v>
      </c>
      <c r="L28" s="180">
        <v>0.11408104677684353</v>
      </c>
      <c r="M28" s="180">
        <v>0.13105990566592246</v>
      </c>
      <c r="N28" s="180">
        <v>0.15070916922988872</v>
      </c>
      <c r="O28" s="180">
        <v>0.17346862133045726</v>
      </c>
      <c r="P28" s="180">
        <v>0.19945922259998722</v>
      </c>
      <c r="Q28" s="180">
        <v>0.22910461256523396</v>
      </c>
      <c r="R28" s="180">
        <v>0.2628782256195406</v>
      </c>
      <c r="S28" s="180">
        <v>0.30130823789753103</v>
      </c>
      <c r="T28" s="180">
        <v>0.3449828669807782</v>
      </c>
      <c r="U28" s="180">
        <v>0.3952462957284325</v>
      </c>
      <c r="V28" s="180">
        <v>0.45312879825020913</v>
      </c>
      <c r="W28" s="180">
        <v>0.5198270917086488</v>
      </c>
      <c r="X28" s="180">
        <v>0.5967320444129987</v>
      </c>
      <c r="Y28" s="181">
        <v>0.6854611266501749</v>
      </c>
    </row>
    <row r="29" spans="2:25" ht="12.75" outlineLevel="1">
      <c r="B29" s="171"/>
      <c r="C29" s="34" t="s">
        <v>32</v>
      </c>
      <c r="D29" s="51" t="s">
        <v>168</v>
      </c>
      <c r="E29" s="81">
        <v>0.014727272727272728</v>
      </c>
      <c r="F29" s="81">
        <v>0.01519694253818182</v>
      </c>
      <c r="G29" s="180">
        <v>0.017545379271583186</v>
      </c>
      <c r="H29" s="180">
        <v>0.02019078639989967</v>
      </c>
      <c r="I29" s="180">
        <v>0.023159291615670208</v>
      </c>
      <c r="J29" s="180">
        <v>0.02652948905082929</v>
      </c>
      <c r="K29" s="180">
        <v>0.03041950477717379</v>
      </c>
      <c r="L29" s="180">
        <v>0.03491346649530854</v>
      </c>
      <c r="M29" s="180">
        <v>0.04010969179040074</v>
      </c>
      <c r="N29" s="180">
        <v>0.04612317014180445</v>
      </c>
      <c r="O29" s="180">
        <v>0.05308849339939287</v>
      </c>
      <c r="P29" s="180">
        <v>0.06104268046424059</v>
      </c>
      <c r="Q29" s="180">
        <v>0.07011538235938214</v>
      </c>
      <c r="R29" s="180">
        <v>0.08045148937375432</v>
      </c>
      <c r="S29" s="180">
        <v>0.09221264500819103</v>
      </c>
      <c r="T29" s="180">
        <v>0.10557886790212832</v>
      </c>
      <c r="U29" s="180">
        <v>0.1209615329906886</v>
      </c>
      <c r="V29" s="180">
        <v>0.138675946292065</v>
      </c>
      <c r="W29" s="180">
        <v>0.15908835220652554</v>
      </c>
      <c r="X29" s="180">
        <v>0.18262441332646628</v>
      </c>
      <c r="Y29" s="181">
        <v>0.20977914171800083</v>
      </c>
    </row>
    <row r="30" spans="2:25" ht="12.75" outlineLevel="1">
      <c r="B30" s="171"/>
      <c r="C30" s="34"/>
      <c r="D30" s="51"/>
      <c r="E30" s="81"/>
      <c r="F30" s="81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1"/>
    </row>
    <row r="31" spans="2:25" ht="12.75">
      <c r="B31" s="10"/>
      <c r="C31" s="34" t="s">
        <v>160</v>
      </c>
      <c r="D31" s="51" t="s">
        <v>168</v>
      </c>
      <c r="E31" s="81">
        <v>0.0907827085927771</v>
      </c>
      <c r="F31" s="81">
        <v>0.09333177473185289</v>
      </c>
      <c r="G31" s="180">
        <v>0.1075269428808666</v>
      </c>
      <c r="H31" s="180">
        <v>0.12367345977711368</v>
      </c>
      <c r="I31" s="180">
        <v>0.14200516823803241</v>
      </c>
      <c r="J31" s="180">
        <v>0.17389454758524597</v>
      </c>
      <c r="K31" s="180">
        <v>0.21465981634276934</v>
      </c>
      <c r="L31" s="180">
        <v>0.26441146513245894</v>
      </c>
      <c r="M31" s="180">
        <v>0.32500430744103165</v>
      </c>
      <c r="N31" s="180">
        <v>0.3986307555135953</v>
      </c>
      <c r="O31" s="180">
        <v>0.5401617786739431</v>
      </c>
      <c r="P31" s="180">
        <v>0.625765747746695</v>
      </c>
      <c r="Q31" s="180">
        <v>0.7233915222670135</v>
      </c>
      <c r="R31" s="180">
        <v>0.8344446646791729</v>
      </c>
      <c r="S31" s="180">
        <v>0.9604486756001679</v>
      </c>
      <c r="T31" s="180">
        <v>1.1030480519458092</v>
      </c>
      <c r="U31" s="180">
        <v>1.2671648279004415</v>
      </c>
      <c r="V31" s="180">
        <v>1.45609323592078</v>
      </c>
      <c r="W31" s="180">
        <v>1.6736389728838021</v>
      </c>
      <c r="X31" s="180">
        <v>1.924199769844231</v>
      </c>
      <c r="Y31" s="181">
        <v>2.2128588539363347</v>
      </c>
    </row>
    <row r="32" spans="2:25" ht="12.75">
      <c r="B32" s="73"/>
      <c r="C32" s="34"/>
      <c r="D32" s="51"/>
      <c r="E32" s="81"/>
      <c r="F32" s="81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1"/>
    </row>
    <row r="33" spans="2:25" ht="12.75">
      <c r="B33" s="90" t="s">
        <v>33</v>
      </c>
      <c r="C33" s="92"/>
      <c r="D33" s="51"/>
      <c r="E33" s="180">
        <v>0.0907827085927771</v>
      </c>
      <c r="F33" s="180">
        <v>0.09333177473185289</v>
      </c>
      <c r="G33" s="180">
        <v>0.1075269428808666</v>
      </c>
      <c r="H33" s="180">
        <v>0.12367345977711368</v>
      </c>
      <c r="I33" s="180">
        <v>0.14200516823803241</v>
      </c>
      <c r="J33" s="180">
        <v>0.17389454758524597</v>
      </c>
      <c r="K33" s="180">
        <v>0.21465981634276934</v>
      </c>
      <c r="L33" s="180">
        <v>0.26441146513245894</v>
      </c>
      <c r="M33" s="180">
        <v>0.32500430744103165</v>
      </c>
      <c r="N33" s="180">
        <v>0.3986307555135953</v>
      </c>
      <c r="O33" s="180">
        <v>0.5401617786739431</v>
      </c>
      <c r="P33" s="180">
        <v>0.625765747746695</v>
      </c>
      <c r="Q33" s="180">
        <v>0.7233915222670135</v>
      </c>
      <c r="R33" s="180">
        <v>0.8344446646791729</v>
      </c>
      <c r="S33" s="180">
        <v>0.9604486756001679</v>
      </c>
      <c r="T33" s="180">
        <v>1.1030480519458092</v>
      </c>
      <c r="U33" s="180">
        <v>1.2671648279004415</v>
      </c>
      <c r="V33" s="180">
        <v>1.45609323592078</v>
      </c>
      <c r="W33" s="180">
        <v>1.6736389728838021</v>
      </c>
      <c r="X33" s="180">
        <v>1.924199769844231</v>
      </c>
      <c r="Y33" s="181">
        <v>2.2128588539363347</v>
      </c>
    </row>
    <row r="34" spans="2:25" ht="12.75">
      <c r="B34" s="2"/>
      <c r="C34" s="34"/>
      <c r="D34" s="51"/>
      <c r="E34" s="30"/>
      <c r="F34" s="3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1"/>
    </row>
    <row r="35" spans="2:25" ht="12.75">
      <c r="B35" s="74" t="s">
        <v>178</v>
      </c>
      <c r="C35" s="34"/>
      <c r="D35" s="51" t="s">
        <v>168</v>
      </c>
      <c r="E35" s="77">
        <v>0</v>
      </c>
      <c r="F35" s="77">
        <v>0</v>
      </c>
      <c r="G35" s="182">
        <v>0</v>
      </c>
      <c r="H35" s="182">
        <v>0</v>
      </c>
      <c r="I35" s="182">
        <v>0</v>
      </c>
      <c r="J35" s="182">
        <v>0</v>
      </c>
      <c r="K35" s="182">
        <v>0</v>
      </c>
      <c r="L35" s="182">
        <v>0</v>
      </c>
      <c r="M35" s="182">
        <v>0</v>
      </c>
      <c r="N35" s="182">
        <v>0</v>
      </c>
      <c r="O35" s="182">
        <v>0</v>
      </c>
      <c r="P35" s="182">
        <v>0</v>
      </c>
      <c r="Q35" s="182">
        <v>0</v>
      </c>
      <c r="R35" s="182">
        <v>0</v>
      </c>
      <c r="S35" s="182">
        <v>0</v>
      </c>
      <c r="T35" s="182">
        <v>0</v>
      </c>
      <c r="U35" s="182">
        <v>0</v>
      </c>
      <c r="V35" s="182">
        <v>0</v>
      </c>
      <c r="W35" s="182">
        <v>0</v>
      </c>
      <c r="X35" s="182">
        <v>0</v>
      </c>
      <c r="Y35" s="183">
        <v>0</v>
      </c>
    </row>
    <row r="36" spans="2:25" ht="12.75">
      <c r="B36" s="2"/>
      <c r="C36" s="34"/>
      <c r="D36" s="58"/>
      <c r="E36" s="77"/>
      <c r="F36" s="77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3"/>
    </row>
    <row r="37" spans="2:25" ht="12.75">
      <c r="B37" s="19" t="s">
        <v>34</v>
      </c>
      <c r="C37" s="34"/>
      <c r="D37" s="51" t="s">
        <v>168</v>
      </c>
      <c r="E37" s="77">
        <v>0.2408751197238804</v>
      </c>
      <c r="F37" s="77">
        <v>0.2839828924820431</v>
      </c>
      <c r="G37" s="182">
        <v>0.3737210620638702</v>
      </c>
      <c r="H37" s="182">
        <v>0.4888518798745881</v>
      </c>
      <c r="I37" s="182">
        <v>0.635477868111626</v>
      </c>
      <c r="J37" s="182">
        <v>0.8324233005016777</v>
      </c>
      <c r="K37" s="182">
        <v>1.1354376925571472</v>
      </c>
      <c r="L37" s="182">
        <v>1.5169934154138454</v>
      </c>
      <c r="M37" s="182">
        <v>1.994521461964725</v>
      </c>
      <c r="N37" s="182">
        <v>2.588682126482512</v>
      </c>
      <c r="O37" s="182">
        <v>3.3725417242687628</v>
      </c>
      <c r="P37" s="182">
        <v>3.924715372787719</v>
      </c>
      <c r="Q37" s="182">
        <v>4.554377045336627</v>
      </c>
      <c r="R37" s="182">
        <v>5.270042391376474</v>
      </c>
      <c r="S37" s="182">
        <v>6.080764459278525</v>
      </c>
      <c r="T37" s="182">
        <v>6.996101860461398</v>
      </c>
      <c r="U37" s="182">
        <v>8.049575260624179</v>
      </c>
      <c r="V37" s="182">
        <v>9.262078514970366</v>
      </c>
      <c r="W37" s="182">
        <v>10.657673009330148</v>
      </c>
      <c r="X37" s="182">
        <v>12.26406907303789</v>
      </c>
      <c r="Y37" s="183">
        <v>14.113180777629339</v>
      </c>
    </row>
    <row r="38" spans="2:25" ht="12.75">
      <c r="B38" s="2"/>
      <c r="C38" s="34"/>
      <c r="D38" s="58"/>
      <c r="E38" s="66"/>
      <c r="F38" s="66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84"/>
    </row>
    <row r="39" spans="2:25" ht="15">
      <c r="B39" s="70"/>
      <c r="C39" s="33" t="s">
        <v>35</v>
      </c>
      <c r="D39" s="51" t="s">
        <v>3</v>
      </c>
      <c r="E39" s="49">
        <v>64</v>
      </c>
      <c r="F39" s="49">
        <v>70.2</v>
      </c>
      <c r="G39" s="41">
        <v>76.4</v>
      </c>
      <c r="H39" s="41">
        <v>82.6</v>
      </c>
      <c r="I39" s="41">
        <v>88.8</v>
      </c>
      <c r="J39" s="195">
        <v>95</v>
      </c>
      <c r="K39" s="41">
        <v>95</v>
      </c>
      <c r="L39" s="41">
        <v>95</v>
      </c>
      <c r="M39" s="41">
        <v>95</v>
      </c>
      <c r="N39" s="41">
        <v>95</v>
      </c>
      <c r="O39" s="195">
        <v>95</v>
      </c>
      <c r="P39" s="39">
        <v>95</v>
      </c>
      <c r="Q39" s="39">
        <v>95</v>
      </c>
      <c r="R39" s="39">
        <v>95</v>
      </c>
      <c r="S39" s="39">
        <v>95</v>
      </c>
      <c r="T39" s="39">
        <v>95</v>
      </c>
      <c r="U39" s="39">
        <v>95</v>
      </c>
      <c r="V39" s="39">
        <v>95</v>
      </c>
      <c r="W39" s="31">
        <v>95</v>
      </c>
      <c r="X39" s="31">
        <v>95</v>
      </c>
      <c r="Y39" s="46">
        <v>95</v>
      </c>
    </row>
    <row r="40" spans="2:25" ht="12.75" hidden="1" outlineLevel="1">
      <c r="B40" s="4"/>
      <c r="C40" s="232"/>
      <c r="D40" s="117"/>
      <c r="E40" s="131"/>
      <c r="F40" s="131">
        <v>6.2</v>
      </c>
      <c r="G40" s="185">
        <v>6.2</v>
      </c>
      <c r="H40" s="185">
        <v>6.2</v>
      </c>
      <c r="I40" s="185">
        <v>6.2</v>
      </c>
      <c r="J40" s="185">
        <v>6.2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84"/>
    </row>
    <row r="41" spans="2:25" ht="12.75" collapsed="1">
      <c r="B41" s="74" t="s">
        <v>36</v>
      </c>
      <c r="C41" s="34"/>
      <c r="D41" s="51"/>
      <c r="E41" s="66"/>
      <c r="F41" s="66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84"/>
    </row>
    <row r="42" spans="2:25" ht="12.75">
      <c r="B42" s="4" t="s">
        <v>251</v>
      </c>
      <c r="C42" s="34"/>
      <c r="D42" s="51" t="s">
        <v>3</v>
      </c>
      <c r="E42" s="66"/>
      <c r="F42" s="66"/>
      <c r="G42" s="325">
        <v>15</v>
      </c>
      <c r="H42" s="325">
        <v>20</v>
      </c>
      <c r="I42" s="325">
        <v>25</v>
      </c>
      <c r="J42" s="325">
        <v>30</v>
      </c>
      <c r="K42" s="325">
        <v>34</v>
      </c>
      <c r="L42" s="325">
        <v>38</v>
      </c>
      <c r="M42" s="325">
        <v>42</v>
      </c>
      <c r="N42" s="325">
        <v>46</v>
      </c>
      <c r="O42" s="325">
        <v>50</v>
      </c>
      <c r="P42" s="325">
        <v>50</v>
      </c>
      <c r="Q42" s="325">
        <v>50</v>
      </c>
      <c r="R42" s="325">
        <v>50</v>
      </c>
      <c r="S42" s="325">
        <v>50</v>
      </c>
      <c r="T42" s="325">
        <v>50</v>
      </c>
      <c r="U42" s="325">
        <v>50</v>
      </c>
      <c r="V42" s="325">
        <v>50</v>
      </c>
      <c r="W42" s="325">
        <v>50</v>
      </c>
      <c r="X42" s="325">
        <v>50</v>
      </c>
      <c r="Y42" s="326">
        <v>50</v>
      </c>
    </row>
    <row r="43" spans="2:25" ht="12.75">
      <c r="B43" s="4" t="s">
        <v>37</v>
      </c>
      <c r="C43" s="34"/>
      <c r="D43" s="51" t="s">
        <v>168</v>
      </c>
      <c r="E43" s="66"/>
      <c r="F43" s="66"/>
      <c r="G43" s="165">
        <v>0.019964558938725268</v>
      </c>
      <c r="H43" s="165">
        <v>0.03651784200974744</v>
      </c>
      <c r="I43" s="165">
        <v>0.0616840874841992</v>
      </c>
      <c r="J43" s="165">
        <v>0.09877931293746477</v>
      </c>
      <c r="K43" s="165">
        <v>0.15653223895644425</v>
      </c>
      <c r="L43" s="165">
        <v>0.23799057055346343</v>
      </c>
      <c r="M43" s="165">
        <v>0.3505986024499756</v>
      </c>
      <c r="N43" s="165">
        <v>0.5037118153228508</v>
      </c>
      <c r="O43" s="165">
        <v>0.7080949863987049</v>
      </c>
      <c r="P43" s="165">
        <v>0.8247374062602559</v>
      </c>
      <c r="Q43" s="165">
        <v>0.9577463807674033</v>
      </c>
      <c r="R43" s="165">
        <v>1.1088994316743253</v>
      </c>
      <c r="S43" s="165">
        <v>1.2800789459195892</v>
      </c>
      <c r="T43" s="165">
        <v>1.4732634521288972</v>
      </c>
      <c r="U43" s="165">
        <v>1.6956026081809343</v>
      </c>
      <c r="V43" s="165">
        <v>1.9514963197623965</v>
      </c>
      <c r="W43" s="165">
        <v>2.2460085091115864</v>
      </c>
      <c r="X43" s="165">
        <v>2.5849673257984147</v>
      </c>
      <c r="Y43" s="184">
        <v>2.9750804809232507</v>
      </c>
    </row>
    <row r="44" spans="2:25" ht="12.75">
      <c r="B44" s="4" t="s">
        <v>38</v>
      </c>
      <c r="C44" s="34"/>
      <c r="D44" s="51" t="s">
        <v>168</v>
      </c>
      <c r="E44" s="66"/>
      <c r="F44" s="66"/>
      <c r="G44" s="165">
        <v>0.0048387124296389965</v>
      </c>
      <c r="H44" s="165">
        <v>0.00742040758662682</v>
      </c>
      <c r="I44" s="165">
        <v>0.01065038761785243</v>
      </c>
      <c r="J44" s="165">
        <v>0.015650509282672136</v>
      </c>
      <c r="K44" s="165">
        <v>0.02189530126696247</v>
      </c>
      <c r="L44" s="165">
        <v>0.030142907025100318</v>
      </c>
      <c r="M44" s="165">
        <v>0.040950542737569984</v>
      </c>
      <c r="N44" s="165">
        <v>0.05501104426087615</v>
      </c>
      <c r="O44" s="165">
        <v>0.08102426680109147</v>
      </c>
      <c r="P44" s="165">
        <v>0.09386486216200424</v>
      </c>
      <c r="Q44" s="165">
        <v>0.10850872834005204</v>
      </c>
      <c r="R44" s="165">
        <v>0.12516669970187594</v>
      </c>
      <c r="S44" s="165">
        <v>0.14406730134002518</v>
      </c>
      <c r="T44" s="165">
        <v>0.16545720779187134</v>
      </c>
      <c r="U44" s="165">
        <v>0.19007472418506624</v>
      </c>
      <c r="V44" s="165">
        <v>0.21841398538811702</v>
      </c>
      <c r="W44" s="165">
        <v>0.2510458459325703</v>
      </c>
      <c r="X44" s="165">
        <v>0.28862996547663466</v>
      </c>
      <c r="Y44" s="184">
        <v>0.3319288280904502</v>
      </c>
    </row>
    <row r="45" spans="2:25" ht="12.75">
      <c r="B45" s="4" t="s">
        <v>39</v>
      </c>
      <c r="C45" s="34"/>
      <c r="D45" s="51" t="s">
        <v>168</v>
      </c>
      <c r="E45" s="66"/>
      <c r="F45" s="66"/>
      <c r="G45" s="165">
        <v>0</v>
      </c>
      <c r="H45" s="165">
        <v>0</v>
      </c>
      <c r="I45" s="165">
        <v>0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165">
        <v>0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165">
        <v>0</v>
      </c>
      <c r="X45" s="165">
        <v>0</v>
      </c>
      <c r="Y45" s="184">
        <v>0</v>
      </c>
    </row>
    <row r="46" spans="2:25" ht="12.75">
      <c r="B46" s="19" t="s">
        <v>40</v>
      </c>
      <c r="C46" s="34"/>
      <c r="D46" s="51" t="s">
        <v>168</v>
      </c>
      <c r="E46" s="66"/>
      <c r="F46" s="66"/>
      <c r="G46" s="165">
        <v>0.024803271368364264</v>
      </c>
      <c r="H46" s="165">
        <v>0.04393824959637426</v>
      </c>
      <c r="I46" s="165">
        <v>0.07233447510205163</v>
      </c>
      <c r="J46" s="165">
        <v>0.1144298222201369</v>
      </c>
      <c r="K46" s="165">
        <v>0.1784275402234067</v>
      </c>
      <c r="L46" s="165">
        <v>0.26813347757856376</v>
      </c>
      <c r="M46" s="165">
        <v>0.3915491451875456</v>
      </c>
      <c r="N46" s="165">
        <v>0.5587228595837269</v>
      </c>
      <c r="O46" s="165">
        <v>0.7891192531997964</v>
      </c>
      <c r="P46" s="165">
        <v>0.9186022684222601</v>
      </c>
      <c r="Q46" s="165">
        <v>1.0662551091074552</v>
      </c>
      <c r="R46" s="165">
        <v>1.2340661313762011</v>
      </c>
      <c r="S46" s="165">
        <v>1.4241462472596143</v>
      </c>
      <c r="T46" s="165">
        <v>1.6387206599207684</v>
      </c>
      <c r="U46" s="165">
        <v>1.8856773323660005</v>
      </c>
      <c r="V46" s="165">
        <v>2.1699103051505135</v>
      </c>
      <c r="W46" s="165">
        <v>2.4970543550441566</v>
      </c>
      <c r="X46" s="165">
        <v>2.8735972912750496</v>
      </c>
      <c r="Y46" s="184">
        <v>3.3070093090137007</v>
      </c>
    </row>
    <row r="47" spans="2:25" ht="12.75">
      <c r="B47" s="4"/>
      <c r="C47" s="34"/>
      <c r="D47" s="51"/>
      <c r="E47" s="66"/>
      <c r="F47" s="66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84"/>
    </row>
    <row r="48" spans="2:25" ht="12.75">
      <c r="B48" s="74" t="s">
        <v>179</v>
      </c>
      <c r="C48" s="34"/>
      <c r="D48" s="51" t="s">
        <v>168</v>
      </c>
      <c r="E48" s="77">
        <v>0</v>
      </c>
      <c r="F48" s="77">
        <v>0</v>
      </c>
      <c r="G48" s="182">
        <v>0</v>
      </c>
      <c r="H48" s="182">
        <v>0</v>
      </c>
      <c r="I48" s="182">
        <v>0</v>
      </c>
      <c r="J48" s="182">
        <v>0</v>
      </c>
      <c r="K48" s="182">
        <v>0</v>
      </c>
      <c r="L48" s="182">
        <v>0</v>
      </c>
      <c r="M48" s="182">
        <v>0</v>
      </c>
      <c r="N48" s="182">
        <v>0</v>
      </c>
      <c r="O48" s="182">
        <v>0</v>
      </c>
      <c r="P48" s="182">
        <v>0</v>
      </c>
      <c r="Q48" s="182">
        <v>0</v>
      </c>
      <c r="R48" s="182">
        <v>0</v>
      </c>
      <c r="S48" s="182">
        <v>0</v>
      </c>
      <c r="T48" s="182">
        <v>0</v>
      </c>
      <c r="U48" s="182">
        <v>0</v>
      </c>
      <c r="V48" s="182">
        <v>0</v>
      </c>
      <c r="W48" s="182">
        <v>0</v>
      </c>
      <c r="X48" s="182">
        <v>0</v>
      </c>
      <c r="Y48" s="183">
        <v>0</v>
      </c>
    </row>
    <row r="49" spans="2:25" ht="12.75">
      <c r="B49" s="2"/>
      <c r="C49" s="34"/>
      <c r="D49" s="58"/>
      <c r="E49" s="77"/>
      <c r="F49" s="77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3"/>
    </row>
    <row r="50" spans="2:25" ht="12.75">
      <c r="B50" s="19" t="s">
        <v>41</v>
      </c>
      <c r="C50" s="34"/>
      <c r="D50" s="51" t="s">
        <v>168</v>
      </c>
      <c r="E50" s="182">
        <v>0.2408751197238804</v>
      </c>
      <c r="F50" s="182">
        <v>0.2839828924820431</v>
      </c>
      <c r="G50" s="182">
        <v>0.3985243334322344</v>
      </c>
      <c r="H50" s="182">
        <v>0.5327901294709624</v>
      </c>
      <c r="I50" s="182">
        <v>0.7078123432136776</v>
      </c>
      <c r="J50" s="182">
        <v>0.9468531227218145</v>
      </c>
      <c r="K50" s="182">
        <v>1.313865232780554</v>
      </c>
      <c r="L50" s="182">
        <v>1.7851268929924091</v>
      </c>
      <c r="M50" s="182">
        <v>2.3860706071522704</v>
      </c>
      <c r="N50" s="182">
        <v>3.1474049860662388</v>
      </c>
      <c r="O50" s="182">
        <v>4.161660977468559</v>
      </c>
      <c r="P50" s="182">
        <v>4.843317641209979</v>
      </c>
      <c r="Q50" s="182">
        <v>5.620632154444082</v>
      </c>
      <c r="R50" s="182">
        <v>6.5041085227526745</v>
      </c>
      <c r="S50" s="182">
        <v>7.504910706538139</v>
      </c>
      <c r="T50" s="182">
        <v>8.634822520382166</v>
      </c>
      <c r="U50" s="182">
        <v>9.93525259299018</v>
      </c>
      <c r="V50" s="182">
        <v>11.431988820120878</v>
      </c>
      <c r="W50" s="182">
        <v>13.154727364374304</v>
      </c>
      <c r="X50" s="182">
        <v>15.137666364312938</v>
      </c>
      <c r="Y50" s="183">
        <v>17.42019008664304</v>
      </c>
    </row>
    <row r="51" spans="2:25" ht="12.75" hidden="1" outlineLevel="1">
      <c r="B51" s="19"/>
      <c r="C51" s="34"/>
      <c r="D51" s="51"/>
      <c r="E51" s="77"/>
      <c r="F51" s="77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3"/>
    </row>
    <row r="52" spans="2:25" ht="12.75" hidden="1" outlineLevel="1">
      <c r="B52" s="19" t="s">
        <v>42</v>
      </c>
      <c r="C52" s="34"/>
      <c r="D52" s="51" t="s">
        <v>168</v>
      </c>
      <c r="E52" s="77"/>
      <c r="F52" s="77"/>
      <c r="G52" s="182"/>
      <c r="H52" s="182"/>
      <c r="I52" s="182">
        <v>0</v>
      </c>
      <c r="J52" s="182">
        <v>0</v>
      </c>
      <c r="K52" s="182">
        <v>0</v>
      </c>
      <c r="L52" s="182">
        <v>0</v>
      </c>
      <c r="M52" s="182">
        <v>0</v>
      </c>
      <c r="N52" s="182">
        <v>0</v>
      </c>
      <c r="O52" s="182">
        <v>0</v>
      </c>
      <c r="P52" s="182">
        <v>0</v>
      </c>
      <c r="Q52" s="182">
        <v>0</v>
      </c>
      <c r="R52" s="182">
        <v>0</v>
      </c>
      <c r="S52" s="182">
        <v>0</v>
      </c>
      <c r="T52" s="182">
        <v>0</v>
      </c>
      <c r="U52" s="182">
        <v>0</v>
      </c>
      <c r="V52" s="182">
        <v>0</v>
      </c>
      <c r="W52" s="182">
        <v>0</v>
      </c>
      <c r="X52" s="182">
        <v>0</v>
      </c>
      <c r="Y52" s="183">
        <v>0</v>
      </c>
    </row>
    <row r="53" spans="2:25" ht="12.75" hidden="1" outlineLevel="1">
      <c r="B53" s="19"/>
      <c r="C53" s="34"/>
      <c r="D53" s="51"/>
      <c r="E53" s="77"/>
      <c r="F53" s="77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3"/>
    </row>
    <row r="54" spans="2:25" ht="12.75" hidden="1" outlineLevel="1">
      <c r="B54" s="90" t="s">
        <v>43</v>
      </c>
      <c r="C54" s="34"/>
      <c r="D54" s="51" t="s">
        <v>168</v>
      </c>
      <c r="E54" s="77"/>
      <c r="F54" s="77"/>
      <c r="G54" s="182"/>
      <c r="H54" s="182"/>
      <c r="I54" s="182">
        <v>0</v>
      </c>
      <c r="J54" s="182">
        <v>0</v>
      </c>
      <c r="K54" s="182">
        <v>0</v>
      </c>
      <c r="L54" s="182">
        <v>0</v>
      </c>
      <c r="M54" s="182">
        <v>0</v>
      </c>
      <c r="N54" s="182">
        <v>0</v>
      </c>
      <c r="O54" s="182">
        <v>0</v>
      </c>
      <c r="P54" s="182">
        <v>0</v>
      </c>
      <c r="Q54" s="182">
        <v>0</v>
      </c>
      <c r="R54" s="182">
        <v>0</v>
      </c>
      <c r="S54" s="182">
        <v>0</v>
      </c>
      <c r="T54" s="182">
        <v>0</v>
      </c>
      <c r="U54" s="182">
        <v>0</v>
      </c>
      <c r="V54" s="182">
        <v>0</v>
      </c>
      <c r="W54" s="182">
        <v>0</v>
      </c>
      <c r="X54" s="182">
        <v>0</v>
      </c>
      <c r="Y54" s="183">
        <v>0</v>
      </c>
    </row>
    <row r="55" spans="2:25" ht="12.75" collapsed="1">
      <c r="B55" s="71"/>
      <c r="C55" s="45"/>
      <c r="D55" s="96"/>
      <c r="E55" s="50"/>
      <c r="F55" s="50"/>
      <c r="G55" s="186"/>
      <c r="H55" s="186"/>
      <c r="I55" s="186"/>
      <c r="J55" s="187"/>
      <c r="K55" s="186"/>
      <c r="L55" s="186"/>
      <c r="M55" s="187"/>
      <c r="N55" s="186"/>
      <c r="O55" s="186"/>
      <c r="P55" s="186"/>
      <c r="Q55" s="186"/>
      <c r="R55" s="186"/>
      <c r="S55" s="186"/>
      <c r="T55" s="186"/>
      <c r="U55" s="186"/>
      <c r="V55" s="186"/>
      <c r="W55" s="188"/>
      <c r="X55" s="187"/>
      <c r="Y55" s="288"/>
    </row>
    <row r="56" spans="2:25" ht="12.75">
      <c r="B56" s="3" t="s">
        <v>221</v>
      </c>
      <c r="C56" s="1"/>
      <c r="D56" s="1"/>
      <c r="E56" s="26" t="s">
        <v>180</v>
      </c>
      <c r="F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48"/>
      <c r="X56" s="30"/>
      <c r="Y56" s="30"/>
    </row>
    <row r="57" spans="19:24" ht="12.75">
      <c r="S57" s="48"/>
      <c r="T57" s="48"/>
      <c r="V57" s="48"/>
      <c r="W57" s="48"/>
      <c r="X57" s="48"/>
    </row>
    <row r="58" spans="19:24" ht="12.75">
      <c r="S58" s="48"/>
      <c r="T58" s="48"/>
      <c r="V58" s="48"/>
      <c r="W58" s="48"/>
      <c r="X58" s="48"/>
    </row>
    <row r="59" spans="19:24" ht="12.75">
      <c r="S59" s="48"/>
      <c r="T59" s="48"/>
      <c r="V59" s="48"/>
      <c r="W59" s="48"/>
      <c r="X59" s="48"/>
    </row>
    <row r="60" spans="19:24" ht="12.75">
      <c r="S60" s="48"/>
      <c r="T60" s="48"/>
      <c r="V60" s="48"/>
      <c r="W60" s="48"/>
      <c r="X60" s="48"/>
    </row>
    <row r="61" spans="19:24" ht="12.75">
      <c r="S61" s="48"/>
      <c r="T61" s="48"/>
      <c r="V61" s="48"/>
      <c r="W61" s="48"/>
      <c r="X61" s="48"/>
    </row>
    <row r="62" spans="19:24" ht="12.75">
      <c r="S62" s="48"/>
      <c r="T62" s="48"/>
      <c r="V62" s="48"/>
      <c r="W62" s="48"/>
      <c r="X62" s="48"/>
    </row>
    <row r="63" spans="19:24" ht="12.75">
      <c r="S63" s="48"/>
      <c r="T63" s="48"/>
      <c r="V63" s="48"/>
      <c r="W63" s="48"/>
      <c r="X63" s="48"/>
    </row>
    <row r="64" spans="19:24" ht="12.75">
      <c r="S64" s="48"/>
      <c r="T64" s="48"/>
      <c r="V64" s="48"/>
      <c r="W64" s="48"/>
      <c r="X64" s="48"/>
    </row>
    <row r="65" spans="19:24" ht="12.75">
      <c r="S65" s="48"/>
      <c r="T65" s="48"/>
      <c r="V65" s="48"/>
      <c r="W65" s="48"/>
      <c r="X65" s="48"/>
    </row>
    <row r="66" spans="19:24" ht="12.75">
      <c r="S66" s="48"/>
      <c r="T66" s="48"/>
      <c r="V66" s="48"/>
      <c r="W66" s="48"/>
      <c r="X66" s="48"/>
    </row>
    <row r="67" spans="19:24" ht="12.75">
      <c r="S67" s="48"/>
      <c r="T67" s="48"/>
      <c r="V67" s="48"/>
      <c r="W67" s="48"/>
      <c r="X67" s="48"/>
    </row>
    <row r="68" spans="19:24" ht="12.75">
      <c r="S68" s="48"/>
      <c r="T68" s="48"/>
      <c r="V68" s="48"/>
      <c r="W68" s="48"/>
      <c r="X68" s="48"/>
    </row>
    <row r="69" spans="19:24" ht="12.75">
      <c r="S69" s="48"/>
      <c r="T69" s="48"/>
      <c r="V69" s="48"/>
      <c r="W69" s="48"/>
      <c r="X69" s="48"/>
    </row>
    <row r="70" spans="19:24" ht="12.75">
      <c r="S70" s="48"/>
      <c r="T70" s="48"/>
      <c r="V70" s="48"/>
      <c r="W70" s="48"/>
      <c r="X70" s="48"/>
    </row>
    <row r="71" spans="19:24" ht="12.75">
      <c r="S71" s="48"/>
      <c r="T71" s="48"/>
      <c r="V71" s="48"/>
      <c r="W71" s="48"/>
      <c r="X71" s="48"/>
    </row>
    <row r="72" spans="19:24" ht="12.75">
      <c r="S72" s="48"/>
      <c r="T72" s="48"/>
      <c r="V72" s="48"/>
      <c r="W72" s="48"/>
      <c r="X72" s="48"/>
    </row>
    <row r="73" spans="19:24" ht="12.75">
      <c r="S73" s="48"/>
      <c r="T73" s="48"/>
      <c r="V73" s="48"/>
      <c r="W73" s="48"/>
      <c r="X73" s="48"/>
    </row>
    <row r="74" spans="19:24" ht="12.75">
      <c r="S74" s="48"/>
      <c r="T74" s="48"/>
      <c r="V74" s="48"/>
      <c r="W74" s="48"/>
      <c r="X74" s="48"/>
    </row>
    <row r="75" spans="19:24" ht="12.75">
      <c r="S75" s="48"/>
      <c r="T75" s="48"/>
      <c r="V75" s="48"/>
      <c r="W75" s="48"/>
      <c r="X75" s="48"/>
    </row>
    <row r="76" spans="19:24" ht="12.75">
      <c r="S76" s="48"/>
      <c r="T76" s="48"/>
      <c r="V76" s="48"/>
      <c r="W76" s="48"/>
      <c r="X76" s="48"/>
    </row>
    <row r="77" spans="19:24" ht="12.75">
      <c r="S77" s="48"/>
      <c r="T77" s="48"/>
      <c r="V77" s="48"/>
      <c r="W77" s="48"/>
      <c r="X77" s="48"/>
    </row>
    <row r="78" spans="19:24" ht="12.75">
      <c r="S78" s="48"/>
      <c r="T78" s="48"/>
      <c r="V78" s="48"/>
      <c r="W78" s="48"/>
      <c r="X78" s="48"/>
    </row>
    <row r="79" spans="19:24" ht="12.75">
      <c r="S79" s="48"/>
      <c r="T79" s="48"/>
      <c r="V79" s="48"/>
      <c r="W79" s="48"/>
      <c r="X79" s="48"/>
    </row>
    <row r="80" spans="19:24" ht="12.75">
      <c r="S80" s="48"/>
      <c r="T80" s="48"/>
      <c r="V80" s="48"/>
      <c r="W80" s="48"/>
      <c r="X80" s="48"/>
    </row>
    <row r="81" spans="19:24" ht="12.75">
      <c r="S81" s="48"/>
      <c r="T81" s="48"/>
      <c r="V81" s="48"/>
      <c r="W81" s="48"/>
      <c r="X81" s="48"/>
    </row>
    <row r="82" spans="19:24" ht="12.75">
      <c r="S82" s="48"/>
      <c r="T82" s="48"/>
      <c r="V82" s="48"/>
      <c r="W82" s="48"/>
      <c r="X82" s="48"/>
    </row>
    <row r="83" spans="19:24" ht="12.75">
      <c r="S83" s="48"/>
      <c r="T83" s="48"/>
      <c r="V83" s="48"/>
      <c r="W83" s="48"/>
      <c r="X83" s="48"/>
    </row>
    <row r="84" spans="19:24" ht="12.75">
      <c r="S84" s="48"/>
      <c r="T84" s="48"/>
      <c r="V84" s="48"/>
      <c r="W84" s="48"/>
      <c r="X84" s="48"/>
    </row>
    <row r="85" spans="19:20" ht="12.75">
      <c r="S85" s="48"/>
      <c r="T85" s="48"/>
    </row>
    <row r="86" spans="19:20" ht="12.75">
      <c r="S86" s="48"/>
      <c r="T86" s="48"/>
    </row>
    <row r="87" spans="19:20" ht="12.75">
      <c r="S87" s="48"/>
      <c r="T87" s="48"/>
    </row>
    <row r="88" spans="19:20" ht="12.75">
      <c r="S88" s="48"/>
      <c r="T88" s="48"/>
    </row>
  </sheetData>
  <printOptions horizontalCentered="1"/>
  <pageMargins left="0.35433070866141736" right="0.35433070866141736" top="1.1811023622047245" bottom="0.1968503937007874" header="0.11811023622047245" footer="0.11811023622047245"/>
  <pageSetup horizontalDpi="300" verticalDpi="300" orientation="landscape" paperSize="9" scale="73" r:id="rId1"/>
  <headerFooter alignWithMargins="0">
    <oddHeader>&amp;L&amp;"Arial,Regular"&amp;8Feasibility Report - Busia
Appendix D3&amp;R&amp;"Arial,Regular"&amp;8Nzoia Cluster -Feasibility Report
Phase II Towns  - Kakamega, Busia &amp; Nambale</oddHeader>
  </headerFooter>
  <rowBreaks count="1" manualBreakCount="1">
    <brk id="3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B2:Z128"/>
  <sheetViews>
    <sheetView zoomScale="75" zoomScaleNormal="75" workbookViewId="0" topLeftCell="A121">
      <selection activeCell="I12" sqref="I12"/>
    </sheetView>
  </sheetViews>
  <sheetFormatPr defaultColWidth="9.796875" defaultRowHeight="15" outlineLevelRow="1" outlineLevelCol="1"/>
  <cols>
    <col min="1" max="1" width="9.796875" style="48" customWidth="1"/>
    <col min="2" max="2" width="9.3984375" style="48" customWidth="1"/>
    <col min="3" max="3" width="8.09765625" style="48" customWidth="1"/>
    <col min="4" max="4" width="5.3984375" style="48" customWidth="1"/>
    <col min="5" max="5" width="6.8984375" style="48" customWidth="1"/>
    <col min="6" max="6" width="5.796875" style="48" hidden="1" customWidth="1" outlineLevel="1"/>
    <col min="7" max="7" width="5.3984375" style="48" customWidth="1" collapsed="1"/>
    <col min="8" max="21" width="5.3984375" style="48" customWidth="1"/>
    <col min="22" max="25" width="5.3984375" style="48" hidden="1" customWidth="1" outlineLevel="1"/>
    <col min="26" max="26" width="5.3984375" style="48" customWidth="1" collapsed="1"/>
    <col min="27" max="232" width="9.796875" style="48" customWidth="1"/>
    <col min="233" max="16384" width="9.796875" style="48" customWidth="1"/>
  </cols>
  <sheetData>
    <row r="2" spans="2:26" ht="12.75">
      <c r="B2" s="30"/>
      <c r="C2" s="30"/>
      <c r="D2" s="30"/>
      <c r="E2" s="30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6:26" ht="12.75">
      <c r="F3" s="114"/>
      <c r="G3" s="66"/>
      <c r="H3" s="66"/>
      <c r="I3" s="66"/>
      <c r="J3" s="66"/>
      <c r="K3" s="66"/>
      <c r="L3" s="66"/>
      <c r="M3" s="66"/>
      <c r="N3" s="66"/>
      <c r="O3" s="66"/>
      <c r="P3" s="66"/>
      <c r="Q3" s="114"/>
      <c r="R3" s="66"/>
      <c r="S3" s="66"/>
      <c r="T3" s="66"/>
      <c r="U3" s="66"/>
      <c r="V3" s="66"/>
      <c r="W3" s="66"/>
      <c r="X3" s="66"/>
      <c r="Y3" s="66"/>
      <c r="Z3" s="66"/>
    </row>
    <row r="4" spans="2:26" ht="18">
      <c r="B4" s="306" t="s">
        <v>276</v>
      </c>
      <c r="F4" s="66"/>
      <c r="G4" s="112" t="s">
        <v>277</v>
      </c>
      <c r="H4" s="66"/>
      <c r="I4" s="66"/>
      <c r="J4" s="112"/>
      <c r="L4" s="112" t="s">
        <v>46</v>
      </c>
      <c r="M4" s="112"/>
      <c r="N4" s="112"/>
      <c r="O4" s="112"/>
      <c r="Q4" s="112" t="s">
        <v>167</v>
      </c>
      <c r="R4" s="112"/>
      <c r="S4" s="66"/>
      <c r="T4" s="66"/>
      <c r="U4" s="112"/>
      <c r="W4" s="112"/>
      <c r="X4" s="89"/>
      <c r="Y4" s="112"/>
      <c r="Z4" s="112"/>
    </row>
    <row r="5" spans="6:26" ht="12.75">
      <c r="F5" s="66"/>
      <c r="G5" s="66"/>
      <c r="H5" s="66"/>
      <c r="I5" s="17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spans="2:26" ht="12.75">
      <c r="B6" s="8"/>
      <c r="C6" s="9"/>
      <c r="D6" s="9"/>
      <c r="E6" s="123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42"/>
    </row>
    <row r="7" spans="2:26" ht="12.75">
      <c r="B7" s="35" t="s">
        <v>72</v>
      </c>
      <c r="C7" s="154"/>
      <c r="D7" s="154"/>
      <c r="E7" s="57" t="s">
        <v>0</v>
      </c>
      <c r="F7" s="228">
        <v>2005</v>
      </c>
      <c r="G7" s="227">
        <v>2006</v>
      </c>
      <c r="H7" s="227">
        <v>2007</v>
      </c>
      <c r="I7" s="227">
        <v>2008</v>
      </c>
      <c r="J7" s="227">
        <v>2009</v>
      </c>
      <c r="K7" s="227">
        <v>2010</v>
      </c>
      <c r="L7" s="227">
        <v>2011</v>
      </c>
      <c r="M7" s="227">
        <v>2012</v>
      </c>
      <c r="N7" s="227">
        <v>2013</v>
      </c>
      <c r="O7" s="227">
        <v>2014</v>
      </c>
      <c r="P7" s="227">
        <v>2015</v>
      </c>
      <c r="Q7" s="227">
        <v>2016</v>
      </c>
      <c r="R7" s="227">
        <v>2017</v>
      </c>
      <c r="S7" s="227">
        <v>2018</v>
      </c>
      <c r="T7" s="227">
        <v>2019</v>
      </c>
      <c r="U7" s="227">
        <v>2020</v>
      </c>
      <c r="V7" s="227">
        <v>2021</v>
      </c>
      <c r="W7" s="227">
        <v>2022</v>
      </c>
      <c r="X7" s="227">
        <v>2023</v>
      </c>
      <c r="Y7" s="227">
        <v>2024</v>
      </c>
      <c r="Z7" s="226">
        <v>2025</v>
      </c>
    </row>
    <row r="8" spans="2:26" ht="12.75">
      <c r="B8" s="94"/>
      <c r="C8" s="118"/>
      <c r="D8" s="118"/>
      <c r="E8" s="189"/>
      <c r="F8" s="22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44"/>
    </row>
    <row r="9" spans="2:26" ht="12.75">
      <c r="B9" s="13" t="s">
        <v>79</v>
      </c>
      <c r="E9" s="56"/>
      <c r="F9" s="23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6"/>
      <c r="R9" s="190"/>
      <c r="S9" s="190"/>
      <c r="T9" s="190"/>
      <c r="U9" s="190"/>
      <c r="V9" s="190"/>
      <c r="W9" s="190"/>
      <c r="X9" s="190"/>
      <c r="Y9" s="190"/>
      <c r="Z9" s="191"/>
    </row>
    <row r="10" spans="2:26" ht="12.75" customHeight="1">
      <c r="B10" s="4" t="s">
        <v>80</v>
      </c>
      <c r="E10" s="51" t="s">
        <v>168</v>
      </c>
      <c r="F10" s="62"/>
      <c r="G10" s="182">
        <v>0.1906511177501902</v>
      </c>
      <c r="H10" s="182">
        <v>0.26619411918300356</v>
      </c>
      <c r="I10" s="182">
        <v>0.3651784200974744</v>
      </c>
      <c r="J10" s="182">
        <v>0.4934726998735936</v>
      </c>
      <c r="K10" s="182">
        <v>0.6585287529164318</v>
      </c>
      <c r="L10" s="182">
        <v>0.9207778762143779</v>
      </c>
      <c r="M10" s="182">
        <v>1.2525819502813864</v>
      </c>
      <c r="N10" s="182">
        <v>1.6695171545236933</v>
      </c>
      <c r="O10" s="182">
        <v>2.1900513709689164</v>
      </c>
      <c r="P10" s="182">
        <v>2.8323799455948198</v>
      </c>
      <c r="Q10" s="182">
        <v>3.2989496250410237</v>
      </c>
      <c r="R10" s="182">
        <v>3.830985523069613</v>
      </c>
      <c r="S10" s="182">
        <v>4.435597726697301</v>
      </c>
      <c r="T10" s="182">
        <v>5.120315783678357</v>
      </c>
      <c r="U10" s="182">
        <v>5.893053808515589</v>
      </c>
      <c r="V10" s="182">
        <v>6.782410432723737</v>
      </c>
      <c r="W10" s="182">
        <v>7.805985279049586</v>
      </c>
      <c r="X10" s="182">
        <v>8.984034036446346</v>
      </c>
      <c r="Y10" s="182">
        <v>10.339869303193659</v>
      </c>
      <c r="Z10" s="183">
        <v>11.900321923693003</v>
      </c>
    </row>
    <row r="11" spans="2:26" ht="12.75">
      <c r="B11" s="4" t="s">
        <v>81</v>
      </c>
      <c r="E11" s="51" t="s">
        <v>168</v>
      </c>
      <c r="F11" s="62"/>
      <c r="G11" s="182">
        <v>0.09333177473185289</v>
      </c>
      <c r="H11" s="182">
        <v>0.1075269428808666</v>
      </c>
      <c r="I11" s="182">
        <v>0.12367345977711368</v>
      </c>
      <c r="J11" s="182">
        <v>0.14200516823803241</v>
      </c>
      <c r="K11" s="182">
        <v>0.17389454758524597</v>
      </c>
      <c r="L11" s="182">
        <v>0.21465981634276934</v>
      </c>
      <c r="M11" s="182">
        <v>0.26441146513245894</v>
      </c>
      <c r="N11" s="182">
        <v>0.32500430744103165</v>
      </c>
      <c r="O11" s="182">
        <v>0.3986307555135953</v>
      </c>
      <c r="P11" s="182">
        <v>0.5401617786739431</v>
      </c>
      <c r="Q11" s="182">
        <v>0.625765747746695</v>
      </c>
      <c r="R11" s="182">
        <v>0.7233915222670135</v>
      </c>
      <c r="S11" s="182">
        <v>0.8344446646791729</v>
      </c>
      <c r="T11" s="182">
        <v>0.9604486756001679</v>
      </c>
      <c r="U11" s="182">
        <v>1.1030480519458092</v>
      </c>
      <c r="V11" s="182">
        <v>1.2671648279004415</v>
      </c>
      <c r="W11" s="182">
        <v>1.45609323592078</v>
      </c>
      <c r="X11" s="182">
        <v>1.6736389728838021</v>
      </c>
      <c r="Y11" s="182">
        <v>1.924199769844231</v>
      </c>
      <c r="Z11" s="183">
        <v>2.2128588539363347</v>
      </c>
    </row>
    <row r="12" spans="2:26" ht="12.75">
      <c r="B12" s="4" t="s">
        <v>82</v>
      </c>
      <c r="E12" s="51" t="s">
        <v>168</v>
      </c>
      <c r="F12" s="62"/>
      <c r="G12" s="182">
        <v>0</v>
      </c>
      <c r="H12" s="182">
        <v>0.019964558938725268</v>
      </c>
      <c r="I12" s="182">
        <v>0.03651784200974744</v>
      </c>
      <c r="J12" s="182">
        <v>0.0616840874841992</v>
      </c>
      <c r="K12" s="182">
        <v>0.09877931293746477</v>
      </c>
      <c r="L12" s="182">
        <v>0.15653223895644425</v>
      </c>
      <c r="M12" s="182">
        <v>0.23799057055346343</v>
      </c>
      <c r="N12" s="182">
        <v>0.3505986024499756</v>
      </c>
      <c r="O12" s="182">
        <v>0.5037118153228508</v>
      </c>
      <c r="P12" s="182">
        <v>0.7080949863987049</v>
      </c>
      <c r="Q12" s="182">
        <v>0.8247374062602559</v>
      </c>
      <c r="R12" s="182">
        <v>0.9577463807674033</v>
      </c>
      <c r="S12" s="182">
        <v>1.1088994316743253</v>
      </c>
      <c r="T12" s="182">
        <v>1.2800789459195892</v>
      </c>
      <c r="U12" s="182">
        <v>1.4732634521288972</v>
      </c>
      <c r="V12" s="182">
        <v>1.6956026081809343</v>
      </c>
      <c r="W12" s="182">
        <v>1.9514963197623965</v>
      </c>
      <c r="X12" s="182">
        <v>2.2460085091115864</v>
      </c>
      <c r="Y12" s="182">
        <v>2.5849673257984147</v>
      </c>
      <c r="Z12" s="183">
        <v>2.9750804809232507</v>
      </c>
    </row>
    <row r="13" spans="2:26" ht="12.75">
      <c r="B13" s="4" t="s">
        <v>83</v>
      </c>
      <c r="E13" s="51" t="s">
        <v>168</v>
      </c>
      <c r="F13" s="62"/>
      <c r="G13" s="182">
        <v>0</v>
      </c>
      <c r="H13" s="182">
        <v>0.0048387124296389965</v>
      </c>
      <c r="I13" s="182">
        <v>0.00742040758662682</v>
      </c>
      <c r="J13" s="182">
        <v>0.01065038761785243</v>
      </c>
      <c r="K13" s="182">
        <v>0.015650509282672136</v>
      </c>
      <c r="L13" s="182">
        <v>0.02189530126696247</v>
      </c>
      <c r="M13" s="182">
        <v>0.030142907025100318</v>
      </c>
      <c r="N13" s="182">
        <v>0.040950542737569984</v>
      </c>
      <c r="O13" s="182">
        <v>0.05501104426087615</v>
      </c>
      <c r="P13" s="182">
        <v>0.08102426680109147</v>
      </c>
      <c r="Q13" s="182">
        <v>0.09386486216200424</v>
      </c>
      <c r="R13" s="182">
        <v>0.10850872834005204</v>
      </c>
      <c r="S13" s="182">
        <v>0.12516669970187594</v>
      </c>
      <c r="T13" s="182">
        <v>0.14406730134002518</v>
      </c>
      <c r="U13" s="182">
        <v>0.16545720779187134</v>
      </c>
      <c r="V13" s="182">
        <v>0.19007472418506624</v>
      </c>
      <c r="W13" s="182">
        <v>0.21841398538811702</v>
      </c>
      <c r="X13" s="182">
        <v>0.2510458459325703</v>
      </c>
      <c r="Y13" s="182">
        <v>0.28862996547663466</v>
      </c>
      <c r="Z13" s="183">
        <v>0.3319288280904502</v>
      </c>
    </row>
    <row r="14" spans="2:26" ht="12.75">
      <c r="B14" s="73" t="s">
        <v>84</v>
      </c>
      <c r="E14" s="51" t="s">
        <v>168</v>
      </c>
      <c r="F14" s="62"/>
      <c r="G14" s="182">
        <v>0.2839828924820431</v>
      </c>
      <c r="H14" s="182">
        <v>0.3985243334322345</v>
      </c>
      <c r="I14" s="182">
        <v>0.5327901294709623</v>
      </c>
      <c r="J14" s="182">
        <v>0.7078123432136776</v>
      </c>
      <c r="K14" s="182">
        <v>0.9468531227218145</v>
      </c>
      <c r="L14" s="182">
        <v>1.313865232780554</v>
      </c>
      <c r="M14" s="182">
        <v>1.7851268929924091</v>
      </c>
      <c r="N14" s="182">
        <v>2.3860706071522704</v>
      </c>
      <c r="O14" s="182">
        <v>3.147404986066239</v>
      </c>
      <c r="P14" s="182">
        <v>4.16166097746856</v>
      </c>
      <c r="Q14" s="182">
        <v>4.843317641209978</v>
      </c>
      <c r="R14" s="182">
        <v>5.620632154444082</v>
      </c>
      <c r="S14" s="182">
        <v>6.5041085227526745</v>
      </c>
      <c r="T14" s="182">
        <v>7.50491070653814</v>
      </c>
      <c r="U14" s="182">
        <v>8.634822520382166</v>
      </c>
      <c r="V14" s="182">
        <v>9.93525259299018</v>
      </c>
      <c r="W14" s="182">
        <v>11.43198882012088</v>
      </c>
      <c r="X14" s="182">
        <v>13.154727364374304</v>
      </c>
      <c r="Y14" s="182">
        <v>15.137666364312938</v>
      </c>
      <c r="Z14" s="183">
        <v>17.42019008664304</v>
      </c>
    </row>
    <row r="15" spans="2:26" ht="12.75">
      <c r="B15" s="4"/>
      <c r="E15" s="51"/>
      <c r="F15" s="6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3"/>
    </row>
    <row r="16" spans="2:26" ht="12.75">
      <c r="B16" s="4" t="s">
        <v>85</v>
      </c>
      <c r="E16" s="51" t="s">
        <v>168</v>
      </c>
      <c r="F16" s="62"/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182">
        <v>0</v>
      </c>
      <c r="M16" s="182">
        <v>0</v>
      </c>
      <c r="N16" s="182">
        <v>0</v>
      </c>
      <c r="O16" s="182">
        <v>0</v>
      </c>
      <c r="P16" s="182">
        <v>0</v>
      </c>
      <c r="Q16" s="182">
        <v>0</v>
      </c>
      <c r="R16" s="182">
        <v>0</v>
      </c>
      <c r="S16" s="182">
        <v>0</v>
      </c>
      <c r="T16" s="182">
        <v>0</v>
      </c>
      <c r="U16" s="182">
        <v>0</v>
      </c>
      <c r="V16" s="182">
        <v>0</v>
      </c>
      <c r="W16" s="182">
        <v>0</v>
      </c>
      <c r="X16" s="182">
        <v>0</v>
      </c>
      <c r="Y16" s="182">
        <v>0</v>
      </c>
      <c r="Z16" s="183">
        <v>0</v>
      </c>
    </row>
    <row r="17" spans="2:26" ht="12.75">
      <c r="B17" s="4" t="s">
        <v>86</v>
      </c>
      <c r="E17" s="51" t="s">
        <v>168</v>
      </c>
      <c r="F17" s="62"/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182">
        <v>0</v>
      </c>
      <c r="M17" s="182">
        <v>0</v>
      </c>
      <c r="N17" s="182">
        <v>0</v>
      </c>
      <c r="O17" s="182">
        <v>0</v>
      </c>
      <c r="P17" s="182">
        <v>0</v>
      </c>
      <c r="Q17" s="182">
        <v>0</v>
      </c>
      <c r="R17" s="182">
        <v>0</v>
      </c>
      <c r="S17" s="182">
        <v>0</v>
      </c>
      <c r="T17" s="182">
        <v>0</v>
      </c>
      <c r="U17" s="182">
        <v>0</v>
      </c>
      <c r="V17" s="182">
        <v>0</v>
      </c>
      <c r="W17" s="182">
        <v>0</v>
      </c>
      <c r="X17" s="182">
        <v>0</v>
      </c>
      <c r="Y17" s="182">
        <v>0</v>
      </c>
      <c r="Z17" s="183">
        <v>0</v>
      </c>
    </row>
    <row r="18" spans="2:26" ht="12.75" customHeight="1" hidden="1" outlineLevel="1">
      <c r="B18" s="2" t="s">
        <v>87</v>
      </c>
      <c r="E18" s="51" t="s">
        <v>168</v>
      </c>
      <c r="F18" s="62"/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  <c r="N18" s="182">
        <v>0</v>
      </c>
      <c r="O18" s="182">
        <v>0</v>
      </c>
      <c r="P18" s="182">
        <v>0</v>
      </c>
      <c r="Q18" s="182">
        <v>0</v>
      </c>
      <c r="R18" s="182">
        <v>0</v>
      </c>
      <c r="S18" s="182">
        <v>0</v>
      </c>
      <c r="T18" s="182">
        <v>0</v>
      </c>
      <c r="U18" s="182">
        <v>0</v>
      </c>
      <c r="V18" s="182">
        <v>0</v>
      </c>
      <c r="W18" s="182">
        <v>0</v>
      </c>
      <c r="X18" s="182">
        <v>0</v>
      </c>
      <c r="Y18" s="182">
        <v>0</v>
      </c>
      <c r="Z18" s="183">
        <v>0</v>
      </c>
    </row>
    <row r="19" spans="2:26" ht="12.75" customHeight="1" collapsed="1">
      <c r="B19" s="73" t="s">
        <v>88</v>
      </c>
      <c r="E19" s="51" t="s">
        <v>168</v>
      </c>
      <c r="F19" s="62"/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182">
        <v>0</v>
      </c>
      <c r="M19" s="182">
        <v>0</v>
      </c>
      <c r="N19" s="182">
        <v>0</v>
      </c>
      <c r="O19" s="182">
        <v>0</v>
      </c>
      <c r="P19" s="182">
        <v>0</v>
      </c>
      <c r="Q19" s="182">
        <v>0</v>
      </c>
      <c r="R19" s="182">
        <v>0</v>
      </c>
      <c r="S19" s="182">
        <v>0</v>
      </c>
      <c r="T19" s="182">
        <v>0</v>
      </c>
      <c r="U19" s="182">
        <v>0</v>
      </c>
      <c r="V19" s="182">
        <v>0</v>
      </c>
      <c r="W19" s="182">
        <v>0</v>
      </c>
      <c r="X19" s="182">
        <v>0</v>
      </c>
      <c r="Y19" s="182">
        <v>0</v>
      </c>
      <c r="Z19" s="183">
        <v>0</v>
      </c>
    </row>
    <row r="20" spans="2:26" ht="12.75" customHeight="1">
      <c r="B20" s="73"/>
      <c r="E20" s="51"/>
      <c r="F20" s="6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3"/>
    </row>
    <row r="21" spans="2:26" ht="12.75" customHeight="1">
      <c r="B21" s="127" t="s">
        <v>89</v>
      </c>
      <c r="C21" s="89"/>
      <c r="E21" s="51" t="s">
        <v>168</v>
      </c>
      <c r="F21" s="62"/>
      <c r="G21" s="182">
        <v>0.2839828924820431</v>
      </c>
      <c r="H21" s="182">
        <v>0.3985243334322345</v>
      </c>
      <c r="I21" s="182">
        <v>0.5327901294709623</v>
      </c>
      <c r="J21" s="182">
        <v>0.7078123432136776</v>
      </c>
      <c r="K21" s="182">
        <v>0.9468531227218145</v>
      </c>
      <c r="L21" s="182">
        <v>1.313865232780554</v>
      </c>
      <c r="M21" s="182">
        <v>1.7851268929924091</v>
      </c>
      <c r="N21" s="182">
        <v>2.3860706071522704</v>
      </c>
      <c r="O21" s="182">
        <v>3.147404986066239</v>
      </c>
      <c r="P21" s="182">
        <v>4.16166097746856</v>
      </c>
      <c r="Q21" s="182">
        <v>4.843317641209978</v>
      </c>
      <c r="R21" s="182">
        <v>5.620632154444082</v>
      </c>
      <c r="S21" s="182">
        <v>6.5041085227526745</v>
      </c>
      <c r="T21" s="182">
        <v>7.50491070653814</v>
      </c>
      <c r="U21" s="182">
        <v>8.634822520382166</v>
      </c>
      <c r="V21" s="182">
        <v>9.93525259299018</v>
      </c>
      <c r="W21" s="182">
        <v>11.43198882012088</v>
      </c>
      <c r="X21" s="182">
        <v>13.154727364374304</v>
      </c>
      <c r="Y21" s="182">
        <v>15.137666364312938</v>
      </c>
      <c r="Z21" s="183">
        <v>17.42019008664304</v>
      </c>
    </row>
    <row r="22" spans="2:26" ht="12.75" customHeight="1">
      <c r="B22" s="73"/>
      <c r="E22" s="51"/>
      <c r="F22" s="6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3"/>
    </row>
    <row r="23" spans="2:26" ht="12.75" customHeight="1">
      <c r="B23" s="2" t="s">
        <v>90</v>
      </c>
      <c r="E23" s="51" t="s">
        <v>168</v>
      </c>
      <c r="F23" s="62"/>
      <c r="G23" s="182">
        <v>0</v>
      </c>
      <c r="H23" s="182">
        <v>0</v>
      </c>
      <c r="I23" s="182">
        <v>0</v>
      </c>
      <c r="J23" s="182">
        <v>0</v>
      </c>
      <c r="K23" s="182">
        <v>0</v>
      </c>
      <c r="L23" s="182">
        <v>0</v>
      </c>
      <c r="M23" s="182">
        <v>0</v>
      </c>
      <c r="N23" s="182">
        <v>0</v>
      </c>
      <c r="O23" s="182">
        <v>0</v>
      </c>
      <c r="P23" s="182">
        <v>0</v>
      </c>
      <c r="Q23" s="182">
        <v>0</v>
      </c>
      <c r="R23" s="182">
        <v>0</v>
      </c>
      <c r="S23" s="182">
        <v>0</v>
      </c>
      <c r="T23" s="182">
        <v>0</v>
      </c>
      <c r="U23" s="182">
        <v>0</v>
      </c>
      <c r="V23" s="182">
        <v>0</v>
      </c>
      <c r="W23" s="182">
        <v>0</v>
      </c>
      <c r="X23" s="182">
        <v>0</v>
      </c>
      <c r="Y23" s="182">
        <v>0</v>
      </c>
      <c r="Z23" s="183">
        <v>0</v>
      </c>
    </row>
    <row r="24" spans="2:26" ht="12.75" hidden="1" outlineLevel="1">
      <c r="B24" s="19" t="s">
        <v>91</v>
      </c>
      <c r="C24" s="252"/>
      <c r="D24" s="245"/>
      <c r="E24" s="51" t="s">
        <v>168</v>
      </c>
      <c r="F24" s="62"/>
      <c r="G24" s="182">
        <v>0</v>
      </c>
      <c r="H24" s="182">
        <v>0</v>
      </c>
      <c r="I24" s="182">
        <v>0</v>
      </c>
      <c r="J24" s="182">
        <v>0</v>
      </c>
      <c r="K24" s="182">
        <v>0</v>
      </c>
      <c r="L24" s="182">
        <v>0</v>
      </c>
      <c r="M24" s="182">
        <v>0</v>
      </c>
      <c r="N24" s="182">
        <v>0</v>
      </c>
      <c r="O24" s="182">
        <v>0</v>
      </c>
      <c r="P24" s="182">
        <v>0</v>
      </c>
      <c r="Q24" s="182">
        <v>0</v>
      </c>
      <c r="R24" s="182">
        <v>0</v>
      </c>
      <c r="S24" s="182">
        <v>0</v>
      </c>
      <c r="T24" s="182">
        <v>0</v>
      </c>
      <c r="U24" s="182">
        <v>0</v>
      </c>
      <c r="V24" s="182">
        <v>0</v>
      </c>
      <c r="W24" s="182">
        <v>0</v>
      </c>
      <c r="X24" s="182">
        <v>0</v>
      </c>
      <c r="Y24" s="182">
        <v>0</v>
      </c>
      <c r="Z24" s="183">
        <v>0</v>
      </c>
    </row>
    <row r="25" spans="2:26" ht="15" customHeight="1" collapsed="1">
      <c r="B25" s="19" t="s">
        <v>92</v>
      </c>
      <c r="C25" s="177"/>
      <c r="D25" s="173"/>
      <c r="E25" s="51"/>
      <c r="F25" s="148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5"/>
      <c r="R25" s="294"/>
      <c r="S25" s="294"/>
      <c r="T25" s="294"/>
      <c r="U25" s="165"/>
      <c r="V25" s="165"/>
      <c r="W25" s="165"/>
      <c r="X25" s="165"/>
      <c r="Y25" s="165"/>
      <c r="Z25" s="184"/>
    </row>
    <row r="26" spans="2:26" ht="12.75">
      <c r="B26" s="4" t="s">
        <v>209</v>
      </c>
      <c r="E26" s="51" t="s">
        <v>168</v>
      </c>
      <c r="F26" s="62"/>
      <c r="G26" s="182">
        <v>0.66306762918</v>
      </c>
      <c r="H26" s="182">
        <v>4.950904964544001</v>
      </c>
      <c r="I26" s="182">
        <v>4.56779922324</v>
      </c>
      <c r="J26" s="182">
        <v>4.56779922324</v>
      </c>
      <c r="K26" s="182">
        <v>0</v>
      </c>
      <c r="L26" s="182">
        <v>0</v>
      </c>
      <c r="M26" s="182">
        <v>0</v>
      </c>
      <c r="N26" s="182">
        <v>0</v>
      </c>
      <c r="O26" s="182">
        <v>0</v>
      </c>
      <c r="P26" s="182">
        <v>0</v>
      </c>
      <c r="Q26" s="182">
        <v>0</v>
      </c>
      <c r="R26" s="182">
        <v>0</v>
      </c>
      <c r="S26" s="182">
        <v>0</v>
      </c>
      <c r="T26" s="182">
        <v>0</v>
      </c>
      <c r="U26" s="182">
        <v>0</v>
      </c>
      <c r="V26" s="182">
        <v>0</v>
      </c>
      <c r="W26" s="182">
        <v>0</v>
      </c>
      <c r="X26" s="182">
        <v>0</v>
      </c>
      <c r="Y26" s="182">
        <v>0</v>
      </c>
      <c r="Z26" s="183">
        <v>0</v>
      </c>
    </row>
    <row r="27" spans="2:26" ht="12.75">
      <c r="B27" s="4" t="s">
        <v>93</v>
      </c>
      <c r="E27" s="51" t="s">
        <v>168</v>
      </c>
      <c r="F27" s="62"/>
      <c r="G27" s="182">
        <v>0</v>
      </c>
      <c r="H27" s="182">
        <v>0</v>
      </c>
      <c r="I27" s="182">
        <v>0</v>
      </c>
      <c r="J27" s="182">
        <v>0</v>
      </c>
      <c r="K27" s="182">
        <v>0</v>
      </c>
      <c r="L27" s="182">
        <v>0</v>
      </c>
      <c r="M27" s="182">
        <v>0</v>
      </c>
      <c r="N27" s="182">
        <v>0</v>
      </c>
      <c r="O27" s="182">
        <v>0</v>
      </c>
      <c r="P27" s="182">
        <v>0</v>
      </c>
      <c r="Q27" s="182">
        <v>0</v>
      </c>
      <c r="R27" s="182">
        <v>0</v>
      </c>
      <c r="S27" s="182">
        <v>0</v>
      </c>
      <c r="T27" s="182">
        <v>0</v>
      </c>
      <c r="U27" s="182">
        <v>0</v>
      </c>
      <c r="V27" s="182">
        <v>0</v>
      </c>
      <c r="W27" s="182">
        <v>0</v>
      </c>
      <c r="X27" s="182">
        <v>0</v>
      </c>
      <c r="Y27" s="182">
        <v>0</v>
      </c>
      <c r="Z27" s="183">
        <v>0</v>
      </c>
    </row>
    <row r="28" spans="2:26" ht="12.75">
      <c r="B28" s="4" t="s">
        <v>94</v>
      </c>
      <c r="E28" s="51" t="s">
        <v>168</v>
      </c>
      <c r="F28" s="62"/>
      <c r="G28" s="165">
        <v>0.165356282295</v>
      </c>
      <c r="H28" s="165">
        <v>1.2346602411360001</v>
      </c>
      <c r="I28" s="165">
        <v>1.13912105581</v>
      </c>
      <c r="J28" s="165">
        <v>1.13912105581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  <c r="P28" s="165">
        <v>0</v>
      </c>
      <c r="Q28" s="165">
        <v>0</v>
      </c>
      <c r="R28" s="165">
        <v>0</v>
      </c>
      <c r="S28" s="165">
        <v>0</v>
      </c>
      <c r="T28" s="165">
        <v>0</v>
      </c>
      <c r="U28" s="165">
        <v>0</v>
      </c>
      <c r="V28" s="165">
        <v>0</v>
      </c>
      <c r="W28" s="165">
        <v>0</v>
      </c>
      <c r="X28" s="165">
        <v>0</v>
      </c>
      <c r="Y28" s="165">
        <v>0</v>
      </c>
      <c r="Z28" s="184">
        <v>0</v>
      </c>
    </row>
    <row r="29" spans="2:26" ht="12.75">
      <c r="B29" s="4"/>
      <c r="E29" s="51"/>
      <c r="F29" s="62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84"/>
    </row>
    <row r="30" spans="2:26" ht="12.75">
      <c r="B30" s="73" t="s">
        <v>95</v>
      </c>
      <c r="E30" s="51" t="s">
        <v>168</v>
      </c>
      <c r="F30" s="62"/>
      <c r="G30" s="165">
        <v>0</v>
      </c>
      <c r="H30" s="165">
        <v>0</v>
      </c>
      <c r="I30" s="165">
        <v>0</v>
      </c>
      <c r="J30" s="165">
        <v>0</v>
      </c>
      <c r="K30" s="165">
        <v>0</v>
      </c>
      <c r="L30" s="165">
        <v>0</v>
      </c>
      <c r="M30" s="165">
        <v>0</v>
      </c>
      <c r="N30" s="165">
        <v>0</v>
      </c>
      <c r="O30" s="165">
        <v>0</v>
      </c>
      <c r="P30" s="165">
        <v>0</v>
      </c>
      <c r="Q30" s="165">
        <v>0</v>
      </c>
      <c r="R30" s="165">
        <v>0</v>
      </c>
      <c r="S30" s="165">
        <v>0</v>
      </c>
      <c r="T30" s="165">
        <v>0</v>
      </c>
      <c r="U30" s="165">
        <v>0</v>
      </c>
      <c r="V30" s="165">
        <v>0</v>
      </c>
      <c r="W30" s="165">
        <v>0</v>
      </c>
      <c r="X30" s="165">
        <v>0</v>
      </c>
      <c r="Y30" s="165">
        <v>0</v>
      </c>
      <c r="Z30" s="184">
        <v>0</v>
      </c>
    </row>
    <row r="31" spans="2:26" ht="4.5" customHeight="1">
      <c r="B31" s="73"/>
      <c r="E31" s="51"/>
      <c r="F31" s="62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82"/>
      <c r="R31" s="165"/>
      <c r="S31" s="165"/>
      <c r="T31" s="165"/>
      <c r="U31" s="165"/>
      <c r="V31" s="165"/>
      <c r="W31" s="165"/>
      <c r="X31" s="165"/>
      <c r="Y31" s="165"/>
      <c r="Z31" s="184"/>
    </row>
    <row r="32" spans="2:26" ht="12.75">
      <c r="B32" s="2"/>
      <c r="C32" s="178" t="s">
        <v>96</v>
      </c>
      <c r="E32" s="51" t="s">
        <v>168</v>
      </c>
      <c r="F32" s="62"/>
      <c r="G32" s="182">
        <v>1.1124068039570432</v>
      </c>
      <c r="H32" s="182">
        <v>6.584089539112235</v>
      </c>
      <c r="I32" s="182">
        <v>6.239710408520962</v>
      </c>
      <c r="J32" s="182">
        <v>6.414732622263677</v>
      </c>
      <c r="K32" s="182">
        <v>0.9468531227218145</v>
      </c>
      <c r="L32" s="182">
        <v>1.313865232780554</v>
      </c>
      <c r="M32" s="182">
        <v>1.7851268929924091</v>
      </c>
      <c r="N32" s="182">
        <v>2.3860706071522704</v>
      </c>
      <c r="O32" s="182">
        <v>3.147404986066239</v>
      </c>
      <c r="P32" s="182">
        <v>4.16166097746856</v>
      </c>
      <c r="Q32" s="182">
        <v>4.843317641209978</v>
      </c>
      <c r="R32" s="182">
        <v>5.620632154444082</v>
      </c>
      <c r="S32" s="182">
        <v>6.5041085227526745</v>
      </c>
      <c r="T32" s="182">
        <v>7.50491070653814</v>
      </c>
      <c r="U32" s="182">
        <v>8.634822520382166</v>
      </c>
      <c r="V32" s="182">
        <v>9.93525259299018</v>
      </c>
      <c r="W32" s="182">
        <v>11.43198882012088</v>
      </c>
      <c r="X32" s="182">
        <v>13.154727364374304</v>
      </c>
      <c r="Y32" s="182">
        <v>15.137666364312938</v>
      </c>
      <c r="Z32" s="183">
        <v>17.42019008664304</v>
      </c>
    </row>
    <row r="33" spans="2:26" ht="4.5" customHeight="1">
      <c r="B33" s="74"/>
      <c r="E33" s="51"/>
      <c r="F33" s="62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82"/>
      <c r="R33" s="165"/>
      <c r="S33" s="165"/>
      <c r="T33" s="165"/>
      <c r="U33" s="165"/>
      <c r="V33" s="165"/>
      <c r="W33" s="165"/>
      <c r="X33" s="165"/>
      <c r="Y33" s="165"/>
      <c r="Z33" s="184"/>
    </row>
    <row r="34" spans="2:26" ht="12.75" customHeight="1">
      <c r="B34" s="74" t="s">
        <v>227</v>
      </c>
      <c r="E34" s="51" t="s">
        <v>168</v>
      </c>
      <c r="F34" s="264"/>
      <c r="G34" s="165">
        <v>0.7020781320242073</v>
      </c>
      <c r="H34" s="165">
        <v>6.619268598775785</v>
      </c>
      <c r="I34" s="165">
        <v>6.179145913937881</v>
      </c>
      <c r="J34" s="165">
        <v>7.078047239592824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  <c r="P34" s="165">
        <v>1.054498133301074</v>
      </c>
      <c r="Q34" s="165">
        <v>0</v>
      </c>
      <c r="R34" s="165">
        <v>0</v>
      </c>
      <c r="S34" s="165">
        <v>0</v>
      </c>
      <c r="T34" s="165">
        <v>0</v>
      </c>
      <c r="U34" s="165">
        <v>0</v>
      </c>
      <c r="V34" s="165">
        <v>0</v>
      </c>
      <c r="W34" s="165">
        <v>0</v>
      </c>
      <c r="X34" s="165">
        <v>0</v>
      </c>
      <c r="Y34" s="165">
        <v>0</v>
      </c>
      <c r="Z34" s="184">
        <v>-9.684160236601539</v>
      </c>
    </row>
    <row r="35" spans="2:26" ht="12.75" customHeight="1">
      <c r="B35" s="19" t="s">
        <v>97</v>
      </c>
      <c r="C35" s="179"/>
      <c r="E35" s="51" t="s">
        <v>168</v>
      </c>
      <c r="F35" s="62"/>
      <c r="G35" s="165">
        <v>0</v>
      </c>
      <c r="H35" s="165">
        <v>0</v>
      </c>
      <c r="I35" s="165">
        <v>0</v>
      </c>
      <c r="J35" s="165">
        <v>0</v>
      </c>
      <c r="K35" s="165">
        <v>0.31188271121981853</v>
      </c>
      <c r="L35" s="165">
        <v>0</v>
      </c>
      <c r="M35" s="165">
        <v>0</v>
      </c>
      <c r="N35" s="165">
        <v>0</v>
      </c>
      <c r="O35" s="165">
        <v>0</v>
      </c>
      <c r="P35" s="165">
        <v>0.31188271121981853</v>
      </c>
      <c r="Q35" s="165">
        <v>2.252894573619862</v>
      </c>
      <c r="R35" s="165">
        <v>2.252894573619862</v>
      </c>
      <c r="S35" s="165">
        <v>2.252894573619862</v>
      </c>
      <c r="T35" s="165">
        <v>0</v>
      </c>
      <c r="U35" s="165">
        <v>0.31188271121981853</v>
      </c>
      <c r="V35" s="165">
        <v>0.30364253271</v>
      </c>
      <c r="W35" s="165">
        <v>0.30364253271</v>
      </c>
      <c r="X35" s="165">
        <v>0.30364253271</v>
      </c>
      <c r="Y35" s="165">
        <v>0</v>
      </c>
      <c r="Z35" s="184">
        <v>0</v>
      </c>
    </row>
    <row r="36" spans="2:26" ht="12.75">
      <c r="B36" s="19" t="s">
        <v>141</v>
      </c>
      <c r="C36" s="179"/>
      <c r="E36" s="51" t="s">
        <v>168</v>
      </c>
      <c r="F36" s="62"/>
      <c r="G36" s="182">
        <v>0.5708090279433614</v>
      </c>
      <c r="H36" s="182">
        <v>0.7246926637254778</v>
      </c>
      <c r="I36" s="182">
        <v>0.8417236217758746</v>
      </c>
      <c r="J36" s="182">
        <v>0.9584138804246254</v>
      </c>
      <c r="K36" s="182">
        <v>1.3981888505503413</v>
      </c>
      <c r="L36" s="182">
        <v>1.6517473676255499</v>
      </c>
      <c r="M36" s="182">
        <v>1.933384500276814</v>
      </c>
      <c r="N36" s="182">
        <v>2.2455109479572397</v>
      </c>
      <c r="O36" s="182">
        <v>2.590808650361762</v>
      </c>
      <c r="P36" s="182">
        <v>2.7737575164508677</v>
      </c>
      <c r="Q36" s="182">
        <v>3.229039149797953</v>
      </c>
      <c r="R36" s="182">
        <v>3.4666277173922597</v>
      </c>
      <c r="S36" s="182">
        <v>3.7035257318794077</v>
      </c>
      <c r="T36" s="182">
        <v>3.93732825244808</v>
      </c>
      <c r="U36" s="182">
        <v>4.165443255109528</v>
      </c>
      <c r="V36" s="182">
        <v>4.39625713912907</v>
      </c>
      <c r="W36" s="182">
        <v>4.65116716673583</v>
      </c>
      <c r="X36" s="182">
        <v>4.933694980086995</v>
      </c>
      <c r="Y36" s="182">
        <v>5.247890786265622</v>
      </c>
      <c r="Z36" s="183">
        <v>5.598413052626823</v>
      </c>
    </row>
    <row r="37" spans="2:26" ht="4.5" customHeight="1">
      <c r="B37" s="2"/>
      <c r="C37" s="179"/>
      <c r="E37" s="51"/>
      <c r="F37" s="62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82"/>
      <c r="R37" s="165"/>
      <c r="S37" s="165"/>
      <c r="T37" s="165"/>
      <c r="U37" s="165"/>
      <c r="V37" s="165"/>
      <c r="W37" s="165"/>
      <c r="X37" s="165"/>
      <c r="Y37" s="165"/>
      <c r="Z37" s="184"/>
    </row>
    <row r="38" spans="2:26" ht="12.75">
      <c r="B38" s="4" t="s">
        <v>98</v>
      </c>
      <c r="C38" s="179"/>
      <c r="E38" s="51" t="s">
        <v>168</v>
      </c>
      <c r="F38" s="62"/>
      <c r="G38" s="165">
        <v>0</v>
      </c>
      <c r="H38" s="165">
        <v>0</v>
      </c>
      <c r="I38" s="165">
        <v>0</v>
      </c>
      <c r="J38" s="165">
        <v>0</v>
      </c>
      <c r="K38" s="165">
        <v>0</v>
      </c>
      <c r="L38" s="165">
        <v>0</v>
      </c>
      <c r="M38" s="165">
        <v>0</v>
      </c>
      <c r="N38" s="165">
        <v>0</v>
      </c>
      <c r="O38" s="165">
        <v>0</v>
      </c>
      <c r="P38" s="165">
        <v>0</v>
      </c>
      <c r="Q38" s="165">
        <v>0.022102254305999998</v>
      </c>
      <c r="R38" s="165">
        <v>0.1871324197908</v>
      </c>
      <c r="S38" s="165">
        <v>0.33939239389880005</v>
      </c>
      <c r="T38" s="165">
        <v>0.4916523680067999</v>
      </c>
      <c r="U38" s="165">
        <v>0.4916523680067999</v>
      </c>
      <c r="V38" s="165">
        <v>0.4916523680067999</v>
      </c>
      <c r="W38" s="165">
        <v>0.4916523680067999</v>
      </c>
      <c r="X38" s="165">
        <v>0.4916523680067999</v>
      </c>
      <c r="Y38" s="165">
        <v>0.4916523680067999</v>
      </c>
      <c r="Z38" s="184">
        <v>0.4916523680067999</v>
      </c>
    </row>
    <row r="39" spans="2:26" ht="12.75">
      <c r="B39" s="4" t="s">
        <v>99</v>
      </c>
      <c r="C39" s="179"/>
      <c r="E39" s="51" t="s">
        <v>168</v>
      </c>
      <c r="F39" s="62"/>
      <c r="G39" s="182">
        <v>0.36837090510000003</v>
      </c>
      <c r="H39" s="182">
        <v>0.36837090510000003</v>
      </c>
      <c r="I39" s="182">
        <v>0.36837090510000003</v>
      </c>
      <c r="J39" s="182">
        <v>0.36873927600510004</v>
      </c>
      <c r="K39" s="182">
        <v>0.36873927600510004</v>
      </c>
      <c r="L39" s="182">
        <v>0.36873927600510004</v>
      </c>
      <c r="M39" s="182">
        <v>0.36873927600510004</v>
      </c>
      <c r="N39" s="182">
        <v>0.36873927600510004</v>
      </c>
      <c r="O39" s="182">
        <v>0.36873927600510004</v>
      </c>
      <c r="P39" s="182">
        <v>0.36873927600510004</v>
      </c>
      <c r="Q39" s="182">
        <v>0.36873927600510004</v>
      </c>
      <c r="R39" s="182">
        <v>0.36818671964745</v>
      </c>
      <c r="S39" s="182">
        <v>0.36350840915268</v>
      </c>
      <c r="T39" s="182">
        <v>0.35502359930521</v>
      </c>
      <c r="U39" s="182">
        <v>0.34273229010504</v>
      </c>
      <c r="V39" s="182">
        <v>0.33044098090487</v>
      </c>
      <c r="W39" s="182">
        <v>0.31814967170470004</v>
      </c>
      <c r="X39" s="182">
        <v>0.30585836250453</v>
      </c>
      <c r="Y39" s="182">
        <v>0.29356705330436</v>
      </c>
      <c r="Z39" s="183">
        <v>0.28127574410419004</v>
      </c>
    </row>
    <row r="40" spans="2:26" ht="12.75">
      <c r="B40" s="4" t="s">
        <v>210</v>
      </c>
      <c r="E40" s="51" t="s">
        <v>168</v>
      </c>
      <c r="F40" s="193"/>
      <c r="G40" s="165">
        <v>0.00846149955571325</v>
      </c>
      <c r="H40" s="165">
        <v>0.020667462677248158</v>
      </c>
      <c r="I40" s="165">
        <v>0.018519908000267926</v>
      </c>
      <c r="J40" s="165">
        <v>0.023345182095462866</v>
      </c>
      <c r="K40" s="165">
        <v>0.011817402079550912</v>
      </c>
      <c r="L40" s="165">
        <v>0.026191244485414628</v>
      </c>
      <c r="M40" s="165">
        <v>0.03465757275614487</v>
      </c>
      <c r="N40" s="165">
        <v>0.04541479129722378</v>
      </c>
      <c r="O40" s="165">
        <v>0.058944263064360486</v>
      </c>
      <c r="P40" s="165">
        <v>0.053290656362053435</v>
      </c>
      <c r="Q40" s="165">
        <v>0.08921152405013572</v>
      </c>
      <c r="R40" s="165">
        <v>0.06810313379199456</v>
      </c>
      <c r="S40" s="165">
        <v>0.07769191105137441</v>
      </c>
      <c r="T40" s="165">
        <v>0.08819118662027581</v>
      </c>
      <c r="U40" s="165">
        <v>0.0996181951995685</v>
      </c>
      <c r="V40" s="165">
        <v>0.11640022145367812</v>
      </c>
      <c r="W40" s="165">
        <v>0.13389729013033003</v>
      </c>
      <c r="X40" s="165">
        <v>0.1540483627306929</v>
      </c>
      <c r="Y40" s="165">
        <v>0.17725579593655372</v>
      </c>
      <c r="Z40" s="184">
        <v>0.20398305203988332</v>
      </c>
    </row>
    <row r="41" spans="2:26" ht="4.5" customHeight="1">
      <c r="B41" s="2"/>
      <c r="E41" s="51"/>
      <c r="F41" s="62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82"/>
      <c r="R41" s="165"/>
      <c r="S41" s="165"/>
      <c r="T41" s="165"/>
      <c r="U41" s="165"/>
      <c r="V41" s="165"/>
      <c r="W41" s="165"/>
      <c r="X41" s="165"/>
      <c r="Y41" s="165"/>
      <c r="Z41" s="184"/>
    </row>
    <row r="42" spans="2:26" ht="12.75">
      <c r="B42" s="4" t="s">
        <v>211</v>
      </c>
      <c r="E42" s="51" t="s">
        <v>168</v>
      </c>
      <c r="F42" s="62"/>
      <c r="G42" s="165">
        <v>0</v>
      </c>
      <c r="H42" s="165">
        <v>0</v>
      </c>
      <c r="I42" s="165">
        <v>0</v>
      </c>
      <c r="J42" s="165">
        <v>0</v>
      </c>
      <c r="K42" s="165">
        <v>0</v>
      </c>
      <c r="L42" s="165">
        <v>0</v>
      </c>
      <c r="M42" s="165">
        <v>0</v>
      </c>
      <c r="N42" s="165">
        <v>0</v>
      </c>
      <c r="O42" s="165">
        <v>0</v>
      </c>
      <c r="P42" s="165">
        <v>0</v>
      </c>
      <c r="Q42" s="182">
        <v>0</v>
      </c>
      <c r="R42" s="165">
        <v>0</v>
      </c>
      <c r="S42" s="165">
        <v>0</v>
      </c>
      <c r="T42" s="165">
        <v>0</v>
      </c>
      <c r="U42" s="165">
        <v>0</v>
      </c>
      <c r="V42" s="165">
        <v>0</v>
      </c>
      <c r="W42" s="165">
        <v>0</v>
      </c>
      <c r="X42" s="165">
        <v>0</v>
      </c>
      <c r="Y42" s="165">
        <v>0</v>
      </c>
      <c r="Z42" s="184">
        <v>0</v>
      </c>
    </row>
    <row r="43" spans="2:26" ht="6" customHeight="1">
      <c r="B43" s="2"/>
      <c r="E43" s="51"/>
      <c r="F43" s="62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82"/>
      <c r="R43" s="165"/>
      <c r="S43" s="165"/>
      <c r="T43" s="165"/>
      <c r="U43" s="165"/>
      <c r="V43" s="165"/>
      <c r="W43" s="165"/>
      <c r="X43" s="165"/>
      <c r="Y43" s="165"/>
      <c r="Z43" s="184"/>
    </row>
    <row r="44" spans="2:26" ht="12.75">
      <c r="B44" s="10"/>
      <c r="C44" s="178" t="s">
        <v>100</v>
      </c>
      <c r="E44" s="51" t="s">
        <v>168</v>
      </c>
      <c r="F44" s="62"/>
      <c r="G44" s="165">
        <v>1.649719564623282</v>
      </c>
      <c r="H44" s="165">
        <v>7.732999630278512</v>
      </c>
      <c r="I44" s="165">
        <v>7.407760348814024</v>
      </c>
      <c r="J44" s="165">
        <v>8.428545578118012</v>
      </c>
      <c r="K44" s="165">
        <v>2.0906282398548104</v>
      </c>
      <c r="L44" s="165">
        <v>2.0466778881160645</v>
      </c>
      <c r="M44" s="165">
        <v>2.336781349038059</v>
      </c>
      <c r="N44" s="165">
        <v>2.6596650152595633</v>
      </c>
      <c r="O44" s="165">
        <v>3.0184921894312224</v>
      </c>
      <c r="P44" s="165">
        <v>4.562168293338914</v>
      </c>
      <c r="Q44" s="165">
        <v>5.96198677777905</v>
      </c>
      <c r="R44" s="165">
        <v>6.342944564242366</v>
      </c>
      <c r="S44" s="165">
        <v>6.7370130196021245</v>
      </c>
      <c r="T44" s="165">
        <v>4.872195406380365</v>
      </c>
      <c r="U44" s="165">
        <v>5.4113288196407545</v>
      </c>
      <c r="V44" s="165">
        <v>5.638393242204418</v>
      </c>
      <c r="W44" s="165">
        <v>5.898509029287658</v>
      </c>
      <c r="X44" s="165">
        <v>6.188896606039018</v>
      </c>
      <c r="Y44" s="165">
        <v>6.210366003513336</v>
      </c>
      <c r="Z44" s="184">
        <v>-3.1088360198238423</v>
      </c>
    </row>
    <row r="45" spans="2:26" ht="6" customHeight="1">
      <c r="B45" s="10"/>
      <c r="C45" s="99"/>
      <c r="E45" s="51"/>
      <c r="F45" s="62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Q45" s="182"/>
      <c r="R45" s="165"/>
      <c r="S45" s="165"/>
      <c r="T45" s="165"/>
      <c r="U45" s="165"/>
      <c r="V45" s="165"/>
      <c r="W45" s="165"/>
      <c r="X45" s="165"/>
      <c r="Y45" s="165"/>
      <c r="Z45" s="184"/>
    </row>
    <row r="46" spans="2:26" ht="12.75">
      <c r="B46" s="19" t="s">
        <v>101</v>
      </c>
      <c r="C46" s="99"/>
      <c r="E46" s="51" t="s">
        <v>168</v>
      </c>
      <c r="F46" s="62"/>
      <c r="G46" s="165">
        <v>-0.5373127606662389</v>
      </c>
      <c r="H46" s="165">
        <v>-1.1489100911662762</v>
      </c>
      <c r="I46" s="165">
        <v>-1.168049940293062</v>
      </c>
      <c r="J46" s="165">
        <v>-2.013812955854335</v>
      </c>
      <c r="K46" s="165">
        <v>-1.143775117132996</v>
      </c>
      <c r="L46" s="165">
        <v>-0.7328126553355105</v>
      </c>
      <c r="M46" s="165">
        <v>-0.55165445604565</v>
      </c>
      <c r="N46" s="165">
        <v>-0.27359440810729296</v>
      </c>
      <c r="O46" s="165">
        <v>0.12891279663501676</v>
      </c>
      <c r="P46" s="165">
        <v>-0.40050731587035404</v>
      </c>
      <c r="Q46" s="182">
        <v>-1.1186691365690713</v>
      </c>
      <c r="R46" s="165">
        <v>-0.7223124097982838</v>
      </c>
      <c r="S46" s="165">
        <v>-0.23290449684945003</v>
      </c>
      <c r="T46" s="165">
        <v>2.6327153001577743</v>
      </c>
      <c r="U46" s="165">
        <v>3.223493700741411</v>
      </c>
      <c r="V46" s="165">
        <v>4.296859350785762</v>
      </c>
      <c r="W46" s="165">
        <v>5.533479790833222</v>
      </c>
      <c r="X46" s="165">
        <v>6.9658307583352865</v>
      </c>
      <c r="Y46" s="165">
        <v>8.927300360799602</v>
      </c>
      <c r="Z46" s="184">
        <v>20.52902610646688</v>
      </c>
    </row>
    <row r="47" spans="2:26" ht="12.75">
      <c r="B47" s="19" t="s">
        <v>102</v>
      </c>
      <c r="C47" s="99"/>
      <c r="E47" s="51" t="s">
        <v>168</v>
      </c>
      <c r="F47" s="147"/>
      <c r="G47" s="165">
        <v>-0.5373127606662389</v>
      </c>
      <c r="H47" s="165">
        <v>-1.686222851832515</v>
      </c>
      <c r="I47" s="165">
        <v>-2.854272792125577</v>
      </c>
      <c r="J47" s="165">
        <v>-4.868085747979912</v>
      </c>
      <c r="K47" s="165">
        <v>-6.011860865112908</v>
      </c>
      <c r="L47" s="165">
        <v>-6.744673520448418</v>
      </c>
      <c r="M47" s="165">
        <v>-7.2963279764940685</v>
      </c>
      <c r="N47" s="165">
        <v>-7.5699223846013615</v>
      </c>
      <c r="O47" s="165">
        <v>-7.441009587966345</v>
      </c>
      <c r="P47" s="165">
        <v>-7.841516903836699</v>
      </c>
      <c r="Q47" s="182">
        <v>-8.96018604040577</v>
      </c>
      <c r="R47" s="165">
        <v>-9.682498450204054</v>
      </c>
      <c r="S47" s="165">
        <v>-9.915402947053504</v>
      </c>
      <c r="T47" s="165">
        <v>-7.28268764689573</v>
      </c>
      <c r="U47" s="165">
        <v>-4.059193946154319</v>
      </c>
      <c r="V47" s="165">
        <v>0.2376654046314428</v>
      </c>
      <c r="W47" s="165">
        <v>5.771145195464665</v>
      </c>
      <c r="X47" s="165">
        <v>12.736975953799952</v>
      </c>
      <c r="Y47" s="165">
        <v>21.664276314599554</v>
      </c>
      <c r="Z47" s="184">
        <v>42.193302421066434</v>
      </c>
    </row>
    <row r="48" spans="2:26" ht="6" customHeight="1">
      <c r="B48" s="71"/>
      <c r="E48" s="189"/>
      <c r="F48" s="138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6"/>
      <c r="R48" s="105"/>
      <c r="S48" s="149"/>
      <c r="T48" s="149"/>
      <c r="U48" s="149"/>
      <c r="V48" s="149"/>
      <c r="W48" s="149"/>
      <c r="X48" s="149"/>
      <c r="Y48" s="149"/>
      <c r="Z48" s="169"/>
    </row>
    <row r="49" spans="2:26" ht="12.75">
      <c r="B49" s="48" t="s">
        <v>194</v>
      </c>
      <c r="C49" s="1"/>
      <c r="D49" s="1"/>
      <c r="E49" s="28"/>
      <c r="F49" s="77" t="s">
        <v>151</v>
      </c>
      <c r="G49" s="77"/>
      <c r="H49" s="77"/>
      <c r="I49" s="77" t="s">
        <v>212</v>
      </c>
      <c r="K49" s="77"/>
      <c r="L49" s="77"/>
      <c r="M49" s="77" t="s">
        <v>214</v>
      </c>
      <c r="N49" s="77"/>
      <c r="P49" s="77"/>
      <c r="Q49" s="77"/>
      <c r="R49" s="77" t="s">
        <v>213</v>
      </c>
      <c r="S49" s="77"/>
      <c r="T49" s="77"/>
      <c r="U49" s="77"/>
      <c r="V49" s="77"/>
      <c r="W49" s="77"/>
      <c r="X49" s="77"/>
      <c r="Y49" s="77"/>
      <c r="Z49" s="77"/>
    </row>
    <row r="50" spans="2:26" ht="12.75">
      <c r="B50" s="61"/>
      <c r="C50" s="30"/>
      <c r="D50" s="30"/>
      <c r="E50" s="134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3:26" ht="12.75">
      <c r="C51" s="30"/>
      <c r="D51" s="30"/>
      <c r="E51" s="134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2:26" ht="15">
      <c r="B52" s="89"/>
      <c r="F52" s="114"/>
      <c r="G52" s="236">
        <v>1</v>
      </c>
      <c r="H52" s="236"/>
      <c r="I52" s="236"/>
      <c r="J52" s="236">
        <v>0.23</v>
      </c>
      <c r="K52" s="236">
        <v>0.5</v>
      </c>
      <c r="L52" s="236">
        <v>0.1</v>
      </c>
      <c r="M52" s="236">
        <v>0.17</v>
      </c>
      <c r="N52" s="236">
        <v>0</v>
      </c>
      <c r="O52" s="66"/>
      <c r="P52" s="66"/>
      <c r="Q52" s="114"/>
      <c r="R52" s="66"/>
      <c r="S52" s="66"/>
      <c r="T52" s="66"/>
      <c r="U52" s="66"/>
      <c r="V52" s="66"/>
      <c r="W52" s="66"/>
      <c r="X52" s="66"/>
      <c r="Y52" s="66"/>
      <c r="Z52" s="66"/>
    </row>
    <row r="53" spans="2:26" ht="18">
      <c r="B53" s="306" t="s">
        <v>278</v>
      </c>
      <c r="E53" s="134"/>
      <c r="F53" s="66"/>
      <c r="G53" s="112"/>
      <c r="H53" s="112"/>
      <c r="I53" s="66"/>
      <c r="J53" s="112"/>
      <c r="K53" s="112" t="s">
        <v>277</v>
      </c>
      <c r="L53" s="112"/>
      <c r="M53" s="112"/>
      <c r="O53" s="112" t="s">
        <v>46</v>
      </c>
      <c r="Q53" s="112"/>
      <c r="S53" s="112" t="s">
        <v>167</v>
      </c>
      <c r="T53" s="66"/>
      <c r="U53" s="112"/>
      <c r="W53" s="112"/>
      <c r="X53" s="112"/>
      <c r="Y53" s="112"/>
      <c r="Z53" s="112"/>
    </row>
    <row r="54" spans="5:26" ht="12.75">
      <c r="E54" s="134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2:26" ht="12.75">
      <c r="B55" s="8"/>
      <c r="C55" s="9"/>
      <c r="D55" s="9"/>
      <c r="E55" s="123"/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42"/>
    </row>
    <row r="56" spans="2:26" ht="12.75">
      <c r="B56" s="35" t="s">
        <v>72</v>
      </c>
      <c r="C56" s="154"/>
      <c r="D56" s="154"/>
      <c r="E56" s="57" t="s">
        <v>0</v>
      </c>
      <c r="F56" s="228">
        <v>2005</v>
      </c>
      <c r="G56" s="227">
        <v>2006</v>
      </c>
      <c r="H56" s="227">
        <v>2007</v>
      </c>
      <c r="I56" s="227">
        <v>2008</v>
      </c>
      <c r="J56" s="227">
        <v>2009</v>
      </c>
      <c r="K56" s="227">
        <v>2010</v>
      </c>
      <c r="L56" s="227">
        <v>2011</v>
      </c>
      <c r="M56" s="227">
        <v>2012</v>
      </c>
      <c r="N56" s="227">
        <v>2013</v>
      </c>
      <c r="O56" s="227">
        <v>2014</v>
      </c>
      <c r="P56" s="227">
        <v>2015</v>
      </c>
      <c r="Q56" s="227">
        <v>2016</v>
      </c>
      <c r="R56" s="227">
        <v>2017</v>
      </c>
      <c r="S56" s="227">
        <v>2018</v>
      </c>
      <c r="T56" s="227">
        <v>2019</v>
      </c>
      <c r="U56" s="227">
        <v>2020</v>
      </c>
      <c r="V56" s="227">
        <v>2021</v>
      </c>
      <c r="W56" s="227">
        <v>2022</v>
      </c>
      <c r="X56" s="227">
        <v>2023</v>
      </c>
      <c r="Y56" s="227">
        <v>2024</v>
      </c>
      <c r="Z56" s="226">
        <v>2025</v>
      </c>
    </row>
    <row r="57" spans="2:26" ht="12.75">
      <c r="B57" s="10"/>
      <c r="C57" s="99"/>
      <c r="D57" s="99"/>
      <c r="E57" s="59"/>
      <c r="F57" s="22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44"/>
    </row>
    <row r="58" spans="2:26" ht="12.75">
      <c r="B58" s="8"/>
      <c r="C58" s="1"/>
      <c r="D58" s="1"/>
      <c r="E58" s="123"/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42"/>
    </row>
    <row r="59" spans="2:26" ht="12.75">
      <c r="B59" s="19" t="s">
        <v>103</v>
      </c>
      <c r="E59" s="59"/>
      <c r="F59" s="17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77"/>
      <c r="R59" s="66"/>
      <c r="S59" s="66"/>
      <c r="T59" s="66"/>
      <c r="U59" s="66"/>
      <c r="V59" s="66"/>
      <c r="W59" s="66"/>
      <c r="X59" s="66"/>
      <c r="Y59" s="66"/>
      <c r="Z59" s="83"/>
    </row>
    <row r="60" spans="2:26" ht="12.75">
      <c r="B60" s="4" t="s">
        <v>80</v>
      </c>
      <c r="E60" s="51" t="s">
        <v>168</v>
      </c>
      <c r="F60" s="62"/>
      <c r="G60" s="182">
        <v>0.1906511177501902</v>
      </c>
      <c r="H60" s="182">
        <v>0.26619411918300356</v>
      </c>
      <c r="I60" s="182">
        <v>0.3651784200974744</v>
      </c>
      <c r="J60" s="182">
        <v>0.4934726998735936</v>
      </c>
      <c r="K60" s="182">
        <v>0.6585287529164318</v>
      </c>
      <c r="L60" s="182">
        <v>0.9207778762143779</v>
      </c>
      <c r="M60" s="182">
        <v>1.2525819502813864</v>
      </c>
      <c r="N60" s="182">
        <v>1.6695171545236933</v>
      </c>
      <c r="O60" s="182">
        <v>2.1900513709689164</v>
      </c>
      <c r="P60" s="182">
        <v>2.8323799455948198</v>
      </c>
      <c r="Q60" s="182">
        <v>3.2989496250410237</v>
      </c>
      <c r="R60" s="182">
        <v>3.830985523069613</v>
      </c>
      <c r="S60" s="182">
        <v>4.435597726697301</v>
      </c>
      <c r="T60" s="182">
        <v>5.120315783678357</v>
      </c>
      <c r="U60" s="182">
        <v>5.893053808515589</v>
      </c>
      <c r="V60" s="182">
        <v>6.782410432723737</v>
      </c>
      <c r="W60" s="182">
        <v>7.805985279049586</v>
      </c>
      <c r="X60" s="182">
        <v>8.984034036446346</v>
      </c>
      <c r="Y60" s="182">
        <v>10.339869303193659</v>
      </c>
      <c r="Z60" s="183">
        <v>11.900321923693003</v>
      </c>
    </row>
    <row r="61" spans="2:26" ht="12.75">
      <c r="B61" s="4" t="s">
        <v>104</v>
      </c>
      <c r="E61" s="51" t="s">
        <v>168</v>
      </c>
      <c r="F61" s="62"/>
      <c r="G61" s="182">
        <v>0.09333177473185289</v>
      </c>
      <c r="H61" s="182">
        <v>0.1075269428808666</v>
      </c>
      <c r="I61" s="182">
        <v>0.12367345977711368</v>
      </c>
      <c r="J61" s="182">
        <v>0.14200516823803241</v>
      </c>
      <c r="K61" s="182">
        <v>0.17389454758524597</v>
      </c>
      <c r="L61" s="182">
        <v>0.21465981634276934</v>
      </c>
      <c r="M61" s="182">
        <v>0.26441146513245894</v>
      </c>
      <c r="N61" s="182">
        <v>0.32500430744103165</v>
      </c>
      <c r="O61" s="182">
        <v>0.3986307555135953</v>
      </c>
      <c r="P61" s="182">
        <v>0.5401617786739431</v>
      </c>
      <c r="Q61" s="182">
        <v>0.625765747746695</v>
      </c>
      <c r="R61" s="182">
        <v>0.7233915222670135</v>
      </c>
      <c r="S61" s="182">
        <v>0.8344446646791729</v>
      </c>
      <c r="T61" s="182">
        <v>0.9604486756001679</v>
      </c>
      <c r="U61" s="182">
        <v>1.1030480519458092</v>
      </c>
      <c r="V61" s="182">
        <v>1.2671648279004415</v>
      </c>
      <c r="W61" s="182">
        <v>1.45609323592078</v>
      </c>
      <c r="X61" s="182">
        <v>1.6736389728838021</v>
      </c>
      <c r="Y61" s="182">
        <v>1.924199769844231</v>
      </c>
      <c r="Z61" s="183">
        <v>2.2128588539363347</v>
      </c>
    </row>
    <row r="62" spans="2:26" ht="12.75">
      <c r="B62" s="4" t="s">
        <v>82</v>
      </c>
      <c r="E62" s="51" t="s">
        <v>168</v>
      </c>
      <c r="F62" s="62"/>
      <c r="G62" s="182">
        <v>0</v>
      </c>
      <c r="H62" s="182">
        <v>0.019964558938725268</v>
      </c>
      <c r="I62" s="182">
        <v>0.03651784200974744</v>
      </c>
      <c r="J62" s="182">
        <v>0.0616840874841992</v>
      </c>
      <c r="K62" s="182">
        <v>0.09877931293746477</v>
      </c>
      <c r="L62" s="182">
        <v>0.15653223895644425</v>
      </c>
      <c r="M62" s="182">
        <v>0.23799057055346343</v>
      </c>
      <c r="N62" s="182">
        <v>0.3505986024499756</v>
      </c>
      <c r="O62" s="182">
        <v>0.5037118153228508</v>
      </c>
      <c r="P62" s="182">
        <v>0.7080949863987049</v>
      </c>
      <c r="Q62" s="182">
        <v>0.8247374062602559</v>
      </c>
      <c r="R62" s="182">
        <v>0.9577463807674033</v>
      </c>
      <c r="S62" s="182">
        <v>1.1088994316743253</v>
      </c>
      <c r="T62" s="182">
        <v>1.2800789459195892</v>
      </c>
      <c r="U62" s="182">
        <v>1.4732634521288972</v>
      </c>
      <c r="V62" s="182">
        <v>1.6956026081809343</v>
      </c>
      <c r="W62" s="182">
        <v>1.9514963197623965</v>
      </c>
      <c r="X62" s="182">
        <v>2.2460085091115864</v>
      </c>
      <c r="Y62" s="182">
        <v>2.5849673257984147</v>
      </c>
      <c r="Z62" s="183">
        <v>2.9750804809232507</v>
      </c>
    </row>
    <row r="63" spans="2:26" ht="12.75">
      <c r="B63" s="4" t="s">
        <v>105</v>
      </c>
      <c r="E63" s="51" t="s">
        <v>168</v>
      </c>
      <c r="F63" s="62"/>
      <c r="G63" s="182">
        <v>0</v>
      </c>
      <c r="H63" s="182">
        <v>0.0048387124296389965</v>
      </c>
      <c r="I63" s="182">
        <v>0.00742040758662682</v>
      </c>
      <c r="J63" s="182">
        <v>0.01065038761785243</v>
      </c>
      <c r="K63" s="182">
        <v>0.015650509282672136</v>
      </c>
      <c r="L63" s="182">
        <v>0.02189530126696247</v>
      </c>
      <c r="M63" s="182">
        <v>0.030142907025100318</v>
      </c>
      <c r="N63" s="182">
        <v>0.040950542737569984</v>
      </c>
      <c r="O63" s="182">
        <v>0.05501104426087615</v>
      </c>
      <c r="P63" s="182">
        <v>0.08102426680109147</v>
      </c>
      <c r="Q63" s="182">
        <v>0.09386486216200424</v>
      </c>
      <c r="R63" s="182">
        <v>0.10850872834005204</v>
      </c>
      <c r="S63" s="182">
        <v>0.12516669970187594</v>
      </c>
      <c r="T63" s="182">
        <v>0.14406730134002518</v>
      </c>
      <c r="U63" s="182">
        <v>0.16545720779187134</v>
      </c>
      <c r="V63" s="182">
        <v>0.19007472418506624</v>
      </c>
      <c r="W63" s="182">
        <v>0.21841398538811702</v>
      </c>
      <c r="X63" s="182">
        <v>0.2510458459325703</v>
      </c>
      <c r="Y63" s="182">
        <v>0.28862996547663466</v>
      </c>
      <c r="Z63" s="183">
        <v>0.3319288280904502</v>
      </c>
    </row>
    <row r="64" spans="2:26" ht="12.75">
      <c r="B64" s="4"/>
      <c r="E64" s="51"/>
      <c r="F64" s="6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3"/>
    </row>
    <row r="65" spans="2:26" ht="12.75">
      <c r="B65" s="2" t="s">
        <v>106</v>
      </c>
      <c r="E65" s="51" t="s">
        <v>168</v>
      </c>
      <c r="F65" s="62"/>
      <c r="G65" s="182">
        <v>0</v>
      </c>
      <c r="H65" s="182">
        <v>0</v>
      </c>
      <c r="I65" s="182">
        <v>0</v>
      </c>
      <c r="J65" s="182">
        <v>0</v>
      </c>
      <c r="K65" s="182">
        <v>0</v>
      </c>
      <c r="L65" s="182">
        <v>0</v>
      </c>
      <c r="M65" s="182">
        <v>0</v>
      </c>
      <c r="N65" s="182">
        <v>0</v>
      </c>
      <c r="O65" s="182">
        <v>0</v>
      </c>
      <c r="P65" s="182">
        <v>0</v>
      </c>
      <c r="Q65" s="182">
        <v>0</v>
      </c>
      <c r="R65" s="182">
        <v>0</v>
      </c>
      <c r="S65" s="182">
        <v>0</v>
      </c>
      <c r="T65" s="182">
        <v>0</v>
      </c>
      <c r="U65" s="182">
        <v>0</v>
      </c>
      <c r="V65" s="182">
        <v>0</v>
      </c>
      <c r="W65" s="182">
        <v>0</v>
      </c>
      <c r="X65" s="182">
        <v>0</v>
      </c>
      <c r="Y65" s="182">
        <v>0</v>
      </c>
      <c r="Z65" s="183">
        <v>0</v>
      </c>
    </row>
    <row r="66" spans="2:26" ht="12.75">
      <c r="B66" s="2"/>
      <c r="E66" s="51"/>
      <c r="F66" s="6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3"/>
    </row>
    <row r="67" spans="2:26" ht="12.75">
      <c r="B67" s="73" t="s">
        <v>107</v>
      </c>
      <c r="E67" s="51" t="s">
        <v>168</v>
      </c>
      <c r="F67" s="62"/>
      <c r="G67" s="182">
        <v>0</v>
      </c>
      <c r="H67" s="182">
        <v>0</v>
      </c>
      <c r="I67" s="182">
        <v>0</v>
      </c>
      <c r="J67" s="182">
        <v>0</v>
      </c>
      <c r="K67" s="182">
        <v>0</v>
      </c>
      <c r="L67" s="182">
        <v>0</v>
      </c>
      <c r="M67" s="182">
        <v>0</v>
      </c>
      <c r="N67" s="182">
        <v>0</v>
      </c>
      <c r="O67" s="182">
        <v>0</v>
      </c>
      <c r="P67" s="182">
        <v>0</v>
      </c>
      <c r="Q67" s="182">
        <v>0</v>
      </c>
      <c r="R67" s="182">
        <v>0</v>
      </c>
      <c r="S67" s="182">
        <v>0</v>
      </c>
      <c r="T67" s="182">
        <v>0</v>
      </c>
      <c r="U67" s="182">
        <v>0</v>
      </c>
      <c r="V67" s="182">
        <v>0</v>
      </c>
      <c r="W67" s="182">
        <v>0</v>
      </c>
      <c r="X67" s="182">
        <v>0</v>
      </c>
      <c r="Y67" s="182">
        <v>0</v>
      </c>
      <c r="Z67" s="183">
        <v>0</v>
      </c>
    </row>
    <row r="68" spans="2:26" ht="12.75">
      <c r="B68" s="2"/>
      <c r="E68" s="59"/>
      <c r="F68" s="6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/>
    </row>
    <row r="69" spans="2:26" ht="12.75">
      <c r="B69" s="74" t="s">
        <v>108</v>
      </c>
      <c r="E69" s="51" t="s">
        <v>168</v>
      </c>
      <c r="F69" s="62"/>
      <c r="G69" s="182">
        <v>0.2839828924820431</v>
      </c>
      <c r="H69" s="182">
        <v>0.3985243334322345</v>
      </c>
      <c r="I69" s="182">
        <v>0.5327901294709623</v>
      </c>
      <c r="J69" s="182">
        <v>0.7078123432136776</v>
      </c>
      <c r="K69" s="182">
        <v>0.9468531227218145</v>
      </c>
      <c r="L69" s="182">
        <v>1.313865232780554</v>
      </c>
      <c r="M69" s="182">
        <v>1.7851268929924091</v>
      </c>
      <c r="N69" s="182">
        <v>2.3860706071522704</v>
      </c>
      <c r="O69" s="182">
        <v>3.147404986066239</v>
      </c>
      <c r="P69" s="182">
        <v>4.16166097746856</v>
      </c>
      <c r="Q69" s="182">
        <v>4.843317641209978</v>
      </c>
      <c r="R69" s="182">
        <v>5.620632154444082</v>
      </c>
      <c r="S69" s="182">
        <v>6.5041085227526745</v>
      </c>
      <c r="T69" s="182">
        <v>7.50491070653814</v>
      </c>
      <c r="U69" s="182">
        <v>8.634822520382166</v>
      </c>
      <c r="V69" s="182">
        <v>9.93525259299018</v>
      </c>
      <c r="W69" s="182">
        <v>11.43198882012088</v>
      </c>
      <c r="X69" s="182">
        <v>13.154727364374304</v>
      </c>
      <c r="Y69" s="182">
        <v>15.137666364312938</v>
      </c>
      <c r="Z69" s="183">
        <v>17.42019008664304</v>
      </c>
    </row>
    <row r="70" spans="2:26" ht="12.75">
      <c r="B70" s="2"/>
      <c r="E70" s="59"/>
      <c r="F70" s="62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84"/>
    </row>
    <row r="71" spans="2:26" ht="12.75">
      <c r="B71" s="4" t="s">
        <v>109</v>
      </c>
      <c r="E71" s="51" t="s">
        <v>168</v>
      </c>
      <c r="F71" s="62"/>
      <c r="G71" s="165">
        <v>0.5708090279433614</v>
      </c>
      <c r="H71" s="165">
        <v>0.7246926637254778</v>
      </c>
      <c r="I71" s="165">
        <v>0.8417236217758746</v>
      </c>
      <c r="J71" s="165">
        <v>0.9584138804246254</v>
      </c>
      <c r="K71" s="165">
        <v>1.3981888505503413</v>
      </c>
      <c r="L71" s="165">
        <v>1.6517473676255499</v>
      </c>
      <c r="M71" s="165">
        <v>1.933384500276814</v>
      </c>
      <c r="N71" s="165">
        <v>2.2455109479572397</v>
      </c>
      <c r="O71" s="165">
        <v>2.590808650361762</v>
      </c>
      <c r="P71" s="165">
        <v>2.7737575164508677</v>
      </c>
      <c r="Q71" s="165">
        <v>3.229039149797953</v>
      </c>
      <c r="R71" s="165">
        <v>3.4666277173922597</v>
      </c>
      <c r="S71" s="165">
        <v>3.7035257318794077</v>
      </c>
      <c r="T71" s="165">
        <v>3.93732825244808</v>
      </c>
      <c r="U71" s="165">
        <v>4.165443255109528</v>
      </c>
      <c r="V71" s="165">
        <v>4.39625713912907</v>
      </c>
      <c r="W71" s="165">
        <v>4.65116716673583</v>
      </c>
      <c r="X71" s="165">
        <v>4.933694980086995</v>
      </c>
      <c r="Y71" s="165">
        <v>5.247890786265622</v>
      </c>
      <c r="Z71" s="184">
        <v>5.598413052626823</v>
      </c>
    </row>
    <row r="72" spans="2:26" ht="12.75">
      <c r="B72" s="2"/>
      <c r="E72" s="59"/>
      <c r="F72" s="62"/>
      <c r="G72" s="165"/>
      <c r="H72" s="165"/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84"/>
    </row>
    <row r="73" spans="2:26" ht="12.75">
      <c r="B73" s="4" t="s">
        <v>110</v>
      </c>
      <c r="E73" s="51" t="s">
        <v>168</v>
      </c>
      <c r="F73" s="62"/>
      <c r="G73" s="165">
        <v>1.1518920994376556</v>
      </c>
      <c r="H73" s="165">
        <v>1.1518920994376556</v>
      </c>
      <c r="I73" s="165">
        <v>1.1518920994376556</v>
      </c>
      <c r="J73" s="165">
        <v>1.1518920994376556</v>
      </c>
      <c r="K73" s="165">
        <v>1.1518920994376556</v>
      </c>
      <c r="L73" s="165">
        <v>1.0963958769626556</v>
      </c>
      <c r="M73" s="165">
        <v>1.0963958769626556</v>
      </c>
      <c r="N73" s="165">
        <v>1.0963958769626556</v>
      </c>
      <c r="O73" s="165">
        <v>1.0963958769626556</v>
      </c>
      <c r="P73" s="165">
        <v>1.0963958769626556</v>
      </c>
      <c r="Q73" s="165">
        <v>1.0963958769626556</v>
      </c>
      <c r="R73" s="165">
        <v>1.0963958769626556</v>
      </c>
      <c r="S73" s="165">
        <v>1.0963958769626556</v>
      </c>
      <c r="T73" s="165">
        <v>1.0963958769626556</v>
      </c>
      <c r="U73" s="165">
        <v>1.0963958769626556</v>
      </c>
      <c r="V73" s="165">
        <v>1.0963958769626556</v>
      </c>
      <c r="W73" s="165">
        <v>1.0963958769626556</v>
      </c>
      <c r="X73" s="165">
        <v>1.0963958769626556</v>
      </c>
      <c r="Y73" s="165">
        <v>1.0963958769626556</v>
      </c>
      <c r="Z73" s="184">
        <v>1.0963958769626556</v>
      </c>
    </row>
    <row r="74" spans="2:26" ht="12.75" hidden="1" outlineLevel="1">
      <c r="B74" s="2"/>
      <c r="E74" s="59"/>
      <c r="F74" s="62"/>
      <c r="G74" s="165"/>
      <c r="H74" s="165"/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84"/>
    </row>
    <row r="75" spans="2:26" ht="12.75" hidden="1" outlineLevel="1">
      <c r="B75" s="4" t="s">
        <v>111</v>
      </c>
      <c r="E75" s="51" t="s">
        <v>168</v>
      </c>
      <c r="F75" s="62"/>
      <c r="G75" s="165">
        <v>0</v>
      </c>
      <c r="H75" s="165">
        <v>0</v>
      </c>
      <c r="I75" s="165">
        <v>0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  <c r="P75" s="165">
        <v>0</v>
      </c>
      <c r="Q75" s="165">
        <v>0</v>
      </c>
      <c r="R75" s="165">
        <v>0</v>
      </c>
      <c r="S75" s="165">
        <v>0</v>
      </c>
      <c r="T75" s="165">
        <v>0</v>
      </c>
      <c r="U75" s="165">
        <v>0</v>
      </c>
      <c r="V75" s="165">
        <v>0</v>
      </c>
      <c r="W75" s="165">
        <v>0</v>
      </c>
      <c r="X75" s="165">
        <v>0</v>
      </c>
      <c r="Y75" s="165">
        <v>0</v>
      </c>
      <c r="Z75" s="184">
        <v>0</v>
      </c>
    </row>
    <row r="76" spans="2:26" ht="12.75" collapsed="1">
      <c r="B76" s="2"/>
      <c r="E76" s="59"/>
      <c r="F76" s="62"/>
      <c r="G76" s="165"/>
      <c r="H76" s="165"/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84"/>
    </row>
    <row r="77" spans="2:26" ht="12.75">
      <c r="B77" s="19" t="s">
        <v>112</v>
      </c>
      <c r="E77" s="51" t="s">
        <v>168</v>
      </c>
      <c r="F77" s="62"/>
      <c r="G77" s="165">
        <v>-1.4387182348989738</v>
      </c>
      <c r="H77" s="165">
        <v>-1.478060429730899</v>
      </c>
      <c r="I77" s="165">
        <v>-1.4608255917425679</v>
      </c>
      <c r="J77" s="165">
        <v>-1.4024936366486034</v>
      </c>
      <c r="K77" s="165">
        <v>-1.6032278272661822</v>
      </c>
      <c r="L77" s="165">
        <v>-1.4342780118076515</v>
      </c>
      <c r="M77" s="165">
        <v>-1.2446534842470605</v>
      </c>
      <c r="N77" s="165">
        <v>-0.955836217767625</v>
      </c>
      <c r="O77" s="165">
        <v>-0.5397995412581782</v>
      </c>
      <c r="P77" s="165">
        <v>0.2915075840550365</v>
      </c>
      <c r="Q77" s="165">
        <v>0.5178826144493698</v>
      </c>
      <c r="R77" s="165">
        <v>1.0576085600891667</v>
      </c>
      <c r="S77" s="165">
        <v>1.7041869139106112</v>
      </c>
      <c r="T77" s="165">
        <v>2.471186577127404</v>
      </c>
      <c r="U77" s="165">
        <v>3.372983388309982</v>
      </c>
      <c r="V77" s="165">
        <v>4.442599576898454</v>
      </c>
      <c r="W77" s="165">
        <v>5.684425776422395</v>
      </c>
      <c r="X77" s="165">
        <v>7.124636507324653</v>
      </c>
      <c r="Y77" s="165">
        <v>8.79337970108466</v>
      </c>
      <c r="Z77" s="184">
        <v>10.725381157053562</v>
      </c>
    </row>
    <row r="78" spans="2:26" ht="12.75">
      <c r="B78" s="2"/>
      <c r="E78" s="59"/>
      <c r="F78" s="62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84"/>
    </row>
    <row r="79" spans="2:26" ht="12.75">
      <c r="B79" s="4" t="s">
        <v>113</v>
      </c>
      <c r="E79" s="51" t="s">
        <v>168</v>
      </c>
      <c r="F79" s="62"/>
      <c r="G79" s="165">
        <v>0.36837090510000003</v>
      </c>
      <c r="H79" s="165">
        <v>0.36837090510000003</v>
      </c>
      <c r="I79" s="165">
        <v>0.36837090510000003</v>
      </c>
      <c r="J79" s="165">
        <v>0.36873927600510004</v>
      </c>
      <c r="K79" s="165">
        <v>0.36873927600510004</v>
      </c>
      <c r="L79" s="165">
        <v>0.36873927600510004</v>
      </c>
      <c r="M79" s="165">
        <v>0.36873927600510004</v>
      </c>
      <c r="N79" s="165">
        <v>0.36873927600510004</v>
      </c>
      <c r="O79" s="165">
        <v>0.36873927600510004</v>
      </c>
      <c r="P79" s="165">
        <v>0.36873927600510004</v>
      </c>
      <c r="Q79" s="165">
        <v>0.36873927600510004</v>
      </c>
      <c r="R79" s="165">
        <v>0.36818671964745</v>
      </c>
      <c r="S79" s="165">
        <v>0.36350840915268</v>
      </c>
      <c r="T79" s="165">
        <v>0.35502359930521</v>
      </c>
      <c r="U79" s="165">
        <v>0.34273229010504</v>
      </c>
      <c r="V79" s="165">
        <v>0.33044098090487</v>
      </c>
      <c r="W79" s="165">
        <v>0.31814967170470004</v>
      </c>
      <c r="X79" s="165">
        <v>0.30585836250453</v>
      </c>
      <c r="Y79" s="165">
        <v>0.29356705330436</v>
      </c>
      <c r="Z79" s="184">
        <v>0.28127574410419004</v>
      </c>
    </row>
    <row r="80" spans="2:26" ht="12.75">
      <c r="B80" s="2"/>
      <c r="E80" s="59"/>
      <c r="F80" s="62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82"/>
      <c r="R80" s="165"/>
      <c r="S80" s="165"/>
      <c r="T80" s="165"/>
      <c r="U80" s="165"/>
      <c r="V80" s="165"/>
      <c r="W80" s="165"/>
      <c r="X80" s="165"/>
      <c r="Y80" s="165"/>
      <c r="Z80" s="184"/>
    </row>
    <row r="81" spans="2:26" ht="12.75">
      <c r="B81" s="19" t="s">
        <v>114</v>
      </c>
      <c r="E81" s="51" t="s">
        <v>168</v>
      </c>
      <c r="F81" s="147"/>
      <c r="G81" s="165">
        <v>-1.8070891399989737</v>
      </c>
      <c r="H81" s="165">
        <v>-1.846431334830899</v>
      </c>
      <c r="I81" s="165">
        <v>-1.829196496842568</v>
      </c>
      <c r="J81" s="165">
        <v>-1.7712329126537034</v>
      </c>
      <c r="K81" s="165">
        <v>-1.9719671032712822</v>
      </c>
      <c r="L81" s="165">
        <v>-1.8030172878127515</v>
      </c>
      <c r="M81" s="165">
        <v>-1.6133927602521605</v>
      </c>
      <c r="N81" s="165">
        <v>-1.324575493772725</v>
      </c>
      <c r="O81" s="165">
        <v>-0.9085388172632782</v>
      </c>
      <c r="P81" s="165">
        <v>-0.07723169195006352</v>
      </c>
      <c r="Q81" s="165">
        <v>0.14914333844426975</v>
      </c>
      <c r="R81" s="165">
        <v>0.6894218404417167</v>
      </c>
      <c r="S81" s="165">
        <v>1.340678504757931</v>
      </c>
      <c r="T81" s="165">
        <v>2.116162977822194</v>
      </c>
      <c r="U81" s="165">
        <v>3.0302510982049418</v>
      </c>
      <c r="V81" s="165">
        <v>4.112158595993584</v>
      </c>
      <c r="W81" s="165">
        <v>5.366276104717695</v>
      </c>
      <c r="X81" s="165">
        <v>6.818778144820123</v>
      </c>
      <c r="Y81" s="165">
        <v>8.4998126477803</v>
      </c>
      <c r="Z81" s="184">
        <v>10.444105412949371</v>
      </c>
    </row>
    <row r="82" spans="2:26" ht="12.75">
      <c r="B82" s="2"/>
      <c r="E82" s="59"/>
      <c r="F82" s="62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82"/>
      <c r="R82" s="165"/>
      <c r="S82" s="165"/>
      <c r="T82" s="165"/>
      <c r="U82" s="165"/>
      <c r="V82" s="165"/>
      <c r="W82" s="165"/>
      <c r="X82" s="165"/>
      <c r="Y82" s="165"/>
      <c r="Z82" s="184"/>
    </row>
    <row r="83" spans="2:26" ht="12.75">
      <c r="B83" s="4" t="s">
        <v>115</v>
      </c>
      <c r="E83" s="51" t="s">
        <v>168</v>
      </c>
      <c r="F83" s="62"/>
      <c r="G83" s="165">
        <v>0</v>
      </c>
      <c r="H83" s="165">
        <v>0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  <c r="P83" s="165">
        <v>0</v>
      </c>
      <c r="Q83" s="165">
        <v>0</v>
      </c>
      <c r="R83" s="165">
        <v>0</v>
      </c>
      <c r="S83" s="165">
        <v>0</v>
      </c>
      <c r="T83" s="165">
        <v>0</v>
      </c>
      <c r="U83" s="165">
        <v>0</v>
      </c>
      <c r="V83" s="165">
        <v>0</v>
      </c>
      <c r="W83" s="165">
        <v>0</v>
      </c>
      <c r="X83" s="165">
        <v>0</v>
      </c>
      <c r="Y83" s="165">
        <v>0</v>
      </c>
      <c r="Z83" s="184">
        <v>0</v>
      </c>
    </row>
    <row r="84" spans="2:26" ht="12.75">
      <c r="B84" s="2"/>
      <c r="E84" s="59"/>
      <c r="F84" s="62"/>
      <c r="G84" s="165"/>
      <c r="H84" s="165"/>
      <c r="I84" s="165"/>
      <c r="J84" s="165"/>
      <c r="K84" s="165"/>
      <c r="L84" s="165"/>
      <c r="M84" s="165"/>
      <c r="N84" s="165"/>
      <c r="O84" s="165"/>
      <c r="P84" s="165"/>
      <c r="Q84" s="182"/>
      <c r="R84" s="165"/>
      <c r="S84" s="165"/>
      <c r="T84" s="165"/>
      <c r="U84" s="165"/>
      <c r="V84" s="165"/>
      <c r="W84" s="165"/>
      <c r="X84" s="165"/>
      <c r="Y84" s="165"/>
      <c r="Z84" s="184"/>
    </row>
    <row r="85" spans="2:26" ht="12.75">
      <c r="B85" s="19" t="s">
        <v>116</v>
      </c>
      <c r="E85" s="51" t="s">
        <v>168</v>
      </c>
      <c r="F85" s="62"/>
      <c r="G85" s="165">
        <v>-1.8070891399989737</v>
      </c>
      <c r="H85" s="165">
        <v>-1.846431334830899</v>
      </c>
      <c r="I85" s="165">
        <v>-1.829196496842568</v>
      </c>
      <c r="J85" s="165">
        <v>-1.7712329126537034</v>
      </c>
      <c r="K85" s="165">
        <v>-1.9719671032712822</v>
      </c>
      <c r="L85" s="165">
        <v>-1.8030172878127515</v>
      </c>
      <c r="M85" s="165">
        <v>-1.6133927602521605</v>
      </c>
      <c r="N85" s="165">
        <v>-1.324575493772725</v>
      </c>
      <c r="O85" s="165">
        <v>-0.9085388172632782</v>
      </c>
      <c r="P85" s="165">
        <v>-0.07723169195006352</v>
      </c>
      <c r="Q85" s="182">
        <v>0.14914333844426975</v>
      </c>
      <c r="R85" s="165">
        <v>0.6894218404417167</v>
      </c>
      <c r="S85" s="165">
        <v>1.340678504757931</v>
      </c>
      <c r="T85" s="165">
        <v>2.116162977822194</v>
      </c>
      <c r="U85" s="165">
        <v>3.0302510982049418</v>
      </c>
      <c r="V85" s="165">
        <v>4.112158595993584</v>
      </c>
      <c r="W85" s="165">
        <v>5.366276104717695</v>
      </c>
      <c r="X85" s="165">
        <v>6.818778144820123</v>
      </c>
      <c r="Y85" s="165">
        <v>8.4998126477803</v>
      </c>
      <c r="Z85" s="184">
        <v>10.444105412949371</v>
      </c>
    </row>
    <row r="86" spans="2:26" ht="12.75">
      <c r="B86" s="4" t="s">
        <v>117</v>
      </c>
      <c r="E86" s="51" t="s">
        <v>168</v>
      </c>
      <c r="F86" s="62"/>
      <c r="G86" s="165">
        <v>-1.8070891399989737</v>
      </c>
      <c r="H86" s="165">
        <v>-3.6535204748298726</v>
      </c>
      <c r="I86" s="165">
        <v>-5.48271697167244</v>
      </c>
      <c r="J86" s="165">
        <v>-7.253949884326143</v>
      </c>
      <c r="K86" s="165">
        <v>-9.225916987597426</v>
      </c>
      <c r="L86" s="165">
        <v>-11.028934275410178</v>
      </c>
      <c r="M86" s="165">
        <v>-12.642327035662339</v>
      </c>
      <c r="N86" s="165">
        <v>-13.966902529435064</v>
      </c>
      <c r="O86" s="165">
        <v>-14.875441346698342</v>
      </c>
      <c r="P86" s="165">
        <v>-14.952673038648404</v>
      </c>
      <c r="Q86" s="182">
        <v>-14.803529700204134</v>
      </c>
      <c r="R86" s="165">
        <v>-14.114107859762417</v>
      </c>
      <c r="S86" s="165">
        <v>-12.773429355004485</v>
      </c>
      <c r="T86" s="165">
        <v>-10.65726637718229</v>
      </c>
      <c r="U86" s="165">
        <v>-7.627015278977349</v>
      </c>
      <c r="V86" s="165">
        <v>-3.5148566829837646</v>
      </c>
      <c r="W86" s="165">
        <v>1.8514194217339304</v>
      </c>
      <c r="X86" s="165">
        <v>8.670197566554053</v>
      </c>
      <c r="Y86" s="165">
        <v>17.170010214334354</v>
      </c>
      <c r="Z86" s="184">
        <v>27.614115627283724</v>
      </c>
    </row>
    <row r="87" spans="2:26" ht="12.75">
      <c r="B87" s="71"/>
      <c r="E87" s="189"/>
      <c r="F87" s="119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97"/>
      <c r="R87" s="115"/>
      <c r="S87" s="115"/>
      <c r="T87" s="115"/>
      <c r="U87" s="115"/>
      <c r="V87" s="115"/>
      <c r="W87" s="115"/>
      <c r="X87" s="115"/>
      <c r="Y87" s="115"/>
      <c r="Z87" s="145"/>
    </row>
    <row r="88" spans="2:26" ht="12.75">
      <c r="B88" s="61" t="s">
        <v>216</v>
      </c>
      <c r="C88" s="1"/>
      <c r="D88" s="1"/>
      <c r="E88" s="28"/>
      <c r="F88" s="3" t="s">
        <v>151</v>
      </c>
      <c r="H88" s="77" t="s">
        <v>174</v>
      </c>
      <c r="I88" s="77"/>
      <c r="J88" s="77"/>
      <c r="K88" s="77"/>
      <c r="L88" s="77" t="s">
        <v>217</v>
      </c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6:26" ht="12.75">
      <c r="F89" s="114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114"/>
      <c r="R89" s="66"/>
      <c r="S89" s="66"/>
      <c r="T89" s="66"/>
      <c r="U89" s="66"/>
      <c r="V89" s="66"/>
      <c r="W89" s="66"/>
      <c r="X89" s="66"/>
      <c r="Y89" s="66"/>
      <c r="Z89" s="66"/>
    </row>
    <row r="90" spans="6:26" ht="12.75">
      <c r="F90" s="114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114"/>
      <c r="R90" s="66"/>
      <c r="S90" s="66"/>
      <c r="T90" s="66"/>
      <c r="U90" s="66"/>
      <c r="V90" s="66"/>
      <c r="W90" s="66"/>
      <c r="X90" s="66"/>
      <c r="Y90" s="66"/>
      <c r="Z90" s="66"/>
    </row>
    <row r="91" spans="6:26" ht="12.75">
      <c r="F91" s="114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114"/>
      <c r="R91" s="66"/>
      <c r="S91" s="66"/>
      <c r="T91" s="66"/>
      <c r="U91" s="66"/>
      <c r="V91" s="66"/>
      <c r="W91" s="66"/>
      <c r="X91" s="66"/>
      <c r="Y91" s="66"/>
      <c r="Z91" s="66"/>
    </row>
    <row r="92" spans="6:26" ht="12.75">
      <c r="F92" s="114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114"/>
      <c r="R92" s="66"/>
      <c r="S92" s="66"/>
      <c r="T92" s="66"/>
      <c r="U92" s="66"/>
      <c r="V92" s="66"/>
      <c r="W92" s="66"/>
      <c r="X92" s="66"/>
      <c r="Y92" s="66"/>
      <c r="Z92" s="66"/>
    </row>
    <row r="93" spans="2:26" ht="18">
      <c r="B93" s="306" t="s">
        <v>279</v>
      </c>
      <c r="E93" s="134"/>
      <c r="F93" s="66"/>
      <c r="H93" s="112"/>
      <c r="I93" s="66"/>
      <c r="J93" s="112"/>
      <c r="K93" s="319" t="s">
        <v>277</v>
      </c>
      <c r="L93" s="112"/>
      <c r="N93" s="112"/>
      <c r="O93" s="112" t="s">
        <v>46</v>
      </c>
      <c r="Q93" s="112"/>
      <c r="S93" s="112" t="s">
        <v>167</v>
      </c>
      <c r="T93" s="66"/>
      <c r="U93" s="112"/>
      <c r="V93" s="112"/>
      <c r="W93" s="112"/>
      <c r="X93" s="112"/>
      <c r="Y93" s="112"/>
      <c r="Z93" s="112"/>
    </row>
    <row r="94" spans="5:26" ht="12.75">
      <c r="E94" s="134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2:26" ht="12.75">
      <c r="B95" s="8"/>
      <c r="C95" s="9"/>
      <c r="D95" s="9"/>
      <c r="E95" s="123"/>
      <c r="F95" s="14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42"/>
    </row>
    <row r="96" spans="2:26" ht="12.75">
      <c r="B96" s="35" t="s">
        <v>72</v>
      </c>
      <c r="C96" s="154"/>
      <c r="D96" s="154"/>
      <c r="E96" s="57" t="s">
        <v>0</v>
      </c>
      <c r="F96" s="228">
        <v>2005</v>
      </c>
      <c r="G96" s="227">
        <v>2006</v>
      </c>
      <c r="H96" s="227">
        <v>2007</v>
      </c>
      <c r="I96" s="227">
        <v>2008</v>
      </c>
      <c r="J96" s="227">
        <v>2009</v>
      </c>
      <c r="K96" s="227">
        <v>2010</v>
      </c>
      <c r="L96" s="227">
        <v>2011</v>
      </c>
      <c r="M96" s="227">
        <v>2012</v>
      </c>
      <c r="N96" s="227">
        <v>2013</v>
      </c>
      <c r="O96" s="227">
        <v>2014</v>
      </c>
      <c r="P96" s="227">
        <v>2015</v>
      </c>
      <c r="Q96" s="227">
        <v>2016</v>
      </c>
      <c r="R96" s="227">
        <v>2017</v>
      </c>
      <c r="S96" s="227">
        <v>2018</v>
      </c>
      <c r="T96" s="227">
        <v>2019</v>
      </c>
      <c r="U96" s="227">
        <v>2020</v>
      </c>
      <c r="V96" s="227">
        <v>2021</v>
      </c>
      <c r="W96" s="227">
        <v>2022</v>
      </c>
      <c r="X96" s="227">
        <v>2023</v>
      </c>
      <c r="Y96" s="227">
        <v>2024</v>
      </c>
      <c r="Z96" s="226">
        <v>2025</v>
      </c>
    </row>
    <row r="97" spans="2:26" ht="12.75">
      <c r="B97" s="10"/>
      <c r="C97" s="99"/>
      <c r="D97" s="99"/>
      <c r="E97" s="59"/>
      <c r="F97" s="22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44"/>
    </row>
    <row r="98" spans="2:26" ht="12.75">
      <c r="B98" s="13" t="s">
        <v>122</v>
      </c>
      <c r="C98" s="1"/>
      <c r="D98" s="1"/>
      <c r="E98" s="123"/>
      <c r="F98" s="14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42"/>
    </row>
    <row r="99" spans="2:26" ht="12.75">
      <c r="B99" s="4" t="s">
        <v>123</v>
      </c>
      <c r="E99" s="51" t="s">
        <v>168</v>
      </c>
      <c r="F99" s="62"/>
      <c r="G99" s="165">
        <v>-1.8070891399989737</v>
      </c>
      <c r="H99" s="165">
        <v>-1.846431334830899</v>
      </c>
      <c r="I99" s="165">
        <v>-1.829196496842568</v>
      </c>
      <c r="J99" s="165">
        <v>-1.7712329126537034</v>
      </c>
      <c r="K99" s="165">
        <v>-1.9719671032712822</v>
      </c>
      <c r="L99" s="165">
        <v>-1.8030172878127515</v>
      </c>
      <c r="M99" s="165">
        <v>-1.6133927602521605</v>
      </c>
      <c r="N99" s="165">
        <v>-1.324575493772725</v>
      </c>
      <c r="O99" s="165">
        <v>-0.9085388172632782</v>
      </c>
      <c r="P99" s="165">
        <v>-0.07723169195006352</v>
      </c>
      <c r="Q99" s="182">
        <v>0.14914333844426975</v>
      </c>
      <c r="R99" s="165">
        <v>0.6894218404417167</v>
      </c>
      <c r="S99" s="165">
        <v>1.340678504757931</v>
      </c>
      <c r="T99" s="165">
        <v>2.116162977822194</v>
      </c>
      <c r="U99" s="165">
        <v>3.0302510982049418</v>
      </c>
      <c r="V99" s="165">
        <v>4.112158595993584</v>
      </c>
      <c r="W99" s="165">
        <v>5.366276104717695</v>
      </c>
      <c r="X99" s="165">
        <v>6.818778144820123</v>
      </c>
      <c r="Y99" s="165">
        <v>8.4998126477803</v>
      </c>
      <c r="Z99" s="184">
        <v>10.444105412949371</v>
      </c>
    </row>
    <row r="100" spans="2:26" ht="12.75">
      <c r="B100" s="4" t="s">
        <v>124</v>
      </c>
      <c r="E100" s="51" t="s">
        <v>168</v>
      </c>
      <c r="F100" s="62"/>
      <c r="G100" s="165">
        <v>1.1518920994376556</v>
      </c>
      <c r="H100" s="165">
        <v>1.1518920994376556</v>
      </c>
      <c r="I100" s="165">
        <v>1.1518920994376556</v>
      </c>
      <c r="J100" s="165">
        <v>1.1518920994376556</v>
      </c>
      <c r="K100" s="165">
        <v>1.1518920994376556</v>
      </c>
      <c r="L100" s="165">
        <v>1.0963958769626556</v>
      </c>
      <c r="M100" s="165">
        <v>1.0963958769626556</v>
      </c>
      <c r="N100" s="165">
        <v>1.0963958769626556</v>
      </c>
      <c r="O100" s="165">
        <v>1.0963958769626556</v>
      </c>
      <c r="P100" s="165">
        <v>1.0963958769626556</v>
      </c>
      <c r="Q100" s="182">
        <v>1.0963958769626556</v>
      </c>
      <c r="R100" s="165">
        <v>1.0963958769626556</v>
      </c>
      <c r="S100" s="165">
        <v>1.0963958769626556</v>
      </c>
      <c r="T100" s="165">
        <v>1.0963958769626556</v>
      </c>
      <c r="U100" s="165">
        <v>1.0963958769626556</v>
      </c>
      <c r="V100" s="165">
        <v>1.0963958769626556</v>
      </c>
      <c r="W100" s="165">
        <v>1.0963958769626556</v>
      </c>
      <c r="X100" s="165">
        <v>1.0963958769626556</v>
      </c>
      <c r="Y100" s="165">
        <v>1.0963958769626556</v>
      </c>
      <c r="Z100" s="184">
        <v>1.0963958769626556</v>
      </c>
    </row>
    <row r="101" spans="2:26" ht="12.75">
      <c r="B101" s="2"/>
      <c r="E101" s="59"/>
      <c r="F101" s="62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82"/>
      <c r="R101" s="165"/>
      <c r="S101" s="165"/>
      <c r="T101" s="165"/>
      <c r="U101" s="165"/>
      <c r="V101" s="165"/>
      <c r="W101" s="165"/>
      <c r="X101" s="165"/>
      <c r="Y101" s="165"/>
      <c r="Z101" s="184"/>
    </row>
    <row r="102" spans="2:26" ht="12.75">
      <c r="B102" s="4" t="s">
        <v>125</v>
      </c>
      <c r="E102" s="51" t="s">
        <v>168</v>
      </c>
      <c r="F102" s="62"/>
      <c r="G102" s="165">
        <v>-0.6551970405613181</v>
      </c>
      <c r="H102" s="165">
        <v>-0.6945392353932434</v>
      </c>
      <c r="I102" s="165">
        <v>-0.6773043974049124</v>
      </c>
      <c r="J102" s="165">
        <v>-0.6193408132160478</v>
      </c>
      <c r="K102" s="165">
        <v>-0.8200750038336266</v>
      </c>
      <c r="L102" s="165">
        <v>-0.7066214108500959</v>
      </c>
      <c r="M102" s="165">
        <v>-0.5169968832895049</v>
      </c>
      <c r="N102" s="165">
        <v>-0.22817961681006937</v>
      </c>
      <c r="O102" s="165">
        <v>0.18785705969937738</v>
      </c>
      <c r="P102" s="165">
        <v>1.019164185012592</v>
      </c>
      <c r="Q102" s="182">
        <v>1.2455392154069254</v>
      </c>
      <c r="R102" s="165">
        <v>1.7858177174043723</v>
      </c>
      <c r="S102" s="165">
        <v>2.4370743817205867</v>
      </c>
      <c r="T102" s="165">
        <v>3.2125588547848496</v>
      </c>
      <c r="U102" s="165">
        <v>4.126646975167597</v>
      </c>
      <c r="V102" s="165">
        <v>5.20855447295624</v>
      </c>
      <c r="W102" s="165">
        <v>6.462671981680351</v>
      </c>
      <c r="X102" s="165">
        <v>7.915174021782779</v>
      </c>
      <c r="Y102" s="165">
        <v>9.596208524742956</v>
      </c>
      <c r="Z102" s="184">
        <v>11.540501289912026</v>
      </c>
    </row>
    <row r="103" spans="2:26" ht="12.75">
      <c r="B103" s="2"/>
      <c r="E103" s="59"/>
      <c r="F103" s="62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82"/>
      <c r="R103" s="165"/>
      <c r="S103" s="165"/>
      <c r="T103" s="165"/>
      <c r="U103" s="165"/>
      <c r="V103" s="165"/>
      <c r="W103" s="165"/>
      <c r="X103" s="165"/>
      <c r="Y103" s="165"/>
      <c r="Z103" s="184"/>
    </row>
    <row r="104" spans="2:26" ht="12.75">
      <c r="B104" s="4" t="s">
        <v>126</v>
      </c>
      <c r="E104" s="51" t="s">
        <v>168</v>
      </c>
      <c r="F104" s="62"/>
      <c r="G104" s="182">
        <v>0.00846149955571325</v>
      </c>
      <c r="H104" s="182">
        <v>0.02912896223296141</v>
      </c>
      <c r="I104" s="182">
        <v>0.047648870233229335</v>
      </c>
      <c r="J104" s="182">
        <v>0.0709940523286922</v>
      </c>
      <c r="K104" s="182">
        <v>0.08281145440824311</v>
      </c>
      <c r="L104" s="182">
        <v>0.10900269889365774</v>
      </c>
      <c r="M104" s="182">
        <v>0.1436602716498026</v>
      </c>
      <c r="N104" s="182">
        <v>0.1890750629470264</v>
      </c>
      <c r="O104" s="182">
        <v>0.24801932601138688</v>
      </c>
      <c r="P104" s="182">
        <v>0.3013099823734403</v>
      </c>
      <c r="Q104" s="182">
        <v>0.390521506423576</v>
      </c>
      <c r="R104" s="182">
        <v>0.4586246402155706</v>
      </c>
      <c r="S104" s="182">
        <v>0.536316551266945</v>
      </c>
      <c r="T104" s="182">
        <v>0.6245077378872208</v>
      </c>
      <c r="U104" s="182">
        <v>0.7241259330867893</v>
      </c>
      <c r="V104" s="182">
        <v>0.8405261545404674</v>
      </c>
      <c r="W104" s="182">
        <v>0.9744234446707974</v>
      </c>
      <c r="X104" s="182">
        <v>1.1284718074014903</v>
      </c>
      <c r="Y104" s="182">
        <v>1.305727603338044</v>
      </c>
      <c r="Z104" s="183">
        <v>1.5097106553779274</v>
      </c>
    </row>
    <row r="105" spans="2:26" ht="12.75">
      <c r="B105" s="74" t="s">
        <v>127</v>
      </c>
      <c r="E105" s="59"/>
      <c r="F105" s="62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82"/>
      <c r="R105" s="165"/>
      <c r="S105" s="165"/>
      <c r="T105" s="165"/>
      <c r="U105" s="165"/>
      <c r="V105" s="165"/>
      <c r="W105" s="165"/>
      <c r="X105" s="165"/>
      <c r="Y105" s="165"/>
      <c r="Z105" s="184"/>
    </row>
    <row r="106" spans="2:26" ht="12.75">
      <c r="B106" s="4" t="s">
        <v>220</v>
      </c>
      <c r="E106" s="51" t="s">
        <v>168</v>
      </c>
      <c r="F106" s="62"/>
      <c r="G106" s="165">
        <v>0.66306762918</v>
      </c>
      <c r="H106" s="165">
        <v>4.950904964544001</v>
      </c>
      <c r="I106" s="165">
        <v>4.56779922324</v>
      </c>
      <c r="J106" s="165">
        <v>4.56779922324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  <c r="P106" s="165">
        <v>0</v>
      </c>
      <c r="Q106" s="182">
        <v>0</v>
      </c>
      <c r="R106" s="165">
        <v>0</v>
      </c>
      <c r="S106" s="165">
        <v>0</v>
      </c>
      <c r="T106" s="165">
        <v>0</v>
      </c>
      <c r="U106" s="165">
        <v>0</v>
      </c>
      <c r="V106" s="165">
        <v>0</v>
      </c>
      <c r="W106" s="165">
        <v>0</v>
      </c>
      <c r="X106" s="165">
        <v>0</v>
      </c>
      <c r="Y106" s="165">
        <v>0</v>
      </c>
      <c r="Z106" s="184">
        <v>0</v>
      </c>
    </row>
    <row r="107" spans="2:26" ht="12.75">
      <c r="B107" s="4" t="s">
        <v>128</v>
      </c>
      <c r="E107" s="51" t="s">
        <v>168</v>
      </c>
      <c r="F107" s="62"/>
      <c r="G107" s="165">
        <v>0</v>
      </c>
      <c r="H107" s="165">
        <v>0</v>
      </c>
      <c r="I107" s="165">
        <v>0</v>
      </c>
      <c r="J107" s="165">
        <v>0</v>
      </c>
      <c r="K107" s="165">
        <v>0</v>
      </c>
      <c r="L107" s="165">
        <v>0</v>
      </c>
      <c r="M107" s="165">
        <v>0</v>
      </c>
      <c r="N107" s="165">
        <v>0</v>
      </c>
      <c r="O107" s="165">
        <v>0</v>
      </c>
      <c r="P107" s="165">
        <v>0</v>
      </c>
      <c r="Q107" s="182">
        <v>0</v>
      </c>
      <c r="R107" s="165">
        <v>0</v>
      </c>
      <c r="S107" s="165">
        <v>0</v>
      </c>
      <c r="T107" s="165">
        <v>0</v>
      </c>
      <c r="U107" s="165">
        <v>0</v>
      </c>
      <c r="V107" s="165">
        <v>0</v>
      </c>
      <c r="W107" s="165">
        <v>0</v>
      </c>
      <c r="X107" s="165">
        <v>0</v>
      </c>
      <c r="Y107" s="165">
        <v>0</v>
      </c>
      <c r="Z107" s="184">
        <v>0</v>
      </c>
    </row>
    <row r="108" spans="2:26" ht="12.75">
      <c r="B108" s="4" t="s">
        <v>129</v>
      </c>
      <c r="E108" s="51" t="s">
        <v>168</v>
      </c>
      <c r="F108" s="62"/>
      <c r="G108" s="165">
        <v>0.165356282295</v>
      </c>
      <c r="H108" s="165">
        <v>1.2346602411360001</v>
      </c>
      <c r="I108" s="165">
        <v>1.13912105581</v>
      </c>
      <c r="J108" s="165">
        <v>1.13912105581</v>
      </c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  <c r="P108" s="165">
        <v>0</v>
      </c>
      <c r="Q108" s="182">
        <v>0</v>
      </c>
      <c r="R108" s="165">
        <v>0</v>
      </c>
      <c r="S108" s="165">
        <v>0</v>
      </c>
      <c r="T108" s="165">
        <v>0</v>
      </c>
      <c r="U108" s="165">
        <v>0</v>
      </c>
      <c r="V108" s="165">
        <v>0</v>
      </c>
      <c r="W108" s="165">
        <v>0</v>
      </c>
      <c r="X108" s="165">
        <v>0</v>
      </c>
      <c r="Y108" s="165">
        <v>0</v>
      </c>
      <c r="Z108" s="184">
        <v>0</v>
      </c>
    </row>
    <row r="109" spans="2:26" ht="12.75" customHeight="1">
      <c r="B109" s="4" t="s">
        <v>130</v>
      </c>
      <c r="E109" s="51" t="s">
        <v>168</v>
      </c>
      <c r="F109" s="62"/>
      <c r="G109" s="182">
        <v>0</v>
      </c>
      <c r="H109" s="182">
        <v>0</v>
      </c>
      <c r="I109" s="182">
        <v>0</v>
      </c>
      <c r="J109" s="182">
        <v>0</v>
      </c>
      <c r="K109" s="182">
        <v>0</v>
      </c>
      <c r="L109" s="182">
        <v>0</v>
      </c>
      <c r="M109" s="182">
        <v>0</v>
      </c>
      <c r="N109" s="182">
        <v>0</v>
      </c>
      <c r="O109" s="182">
        <v>0</v>
      </c>
      <c r="P109" s="182">
        <v>0</v>
      </c>
      <c r="Q109" s="182">
        <v>0</v>
      </c>
      <c r="R109" s="182">
        <v>0</v>
      </c>
      <c r="S109" s="182">
        <v>0</v>
      </c>
      <c r="T109" s="182">
        <v>0</v>
      </c>
      <c r="U109" s="182">
        <v>0</v>
      </c>
      <c r="V109" s="182">
        <v>0</v>
      </c>
      <c r="W109" s="182">
        <v>0</v>
      </c>
      <c r="X109" s="182">
        <v>0</v>
      </c>
      <c r="Y109" s="182">
        <v>0</v>
      </c>
      <c r="Z109" s="183">
        <v>0</v>
      </c>
    </row>
    <row r="110" spans="2:26" ht="12.75" hidden="1" outlineLevel="1">
      <c r="B110" s="4" t="s">
        <v>131</v>
      </c>
      <c r="E110" s="51" t="s">
        <v>168</v>
      </c>
      <c r="F110" s="62"/>
      <c r="G110" s="182">
        <v>0</v>
      </c>
      <c r="H110" s="182">
        <v>0</v>
      </c>
      <c r="I110" s="182">
        <v>0</v>
      </c>
      <c r="J110" s="182">
        <v>0</v>
      </c>
      <c r="K110" s="182">
        <v>0</v>
      </c>
      <c r="L110" s="182">
        <v>0</v>
      </c>
      <c r="M110" s="182">
        <v>0</v>
      </c>
      <c r="N110" s="182">
        <v>0</v>
      </c>
      <c r="O110" s="182">
        <v>0</v>
      </c>
      <c r="P110" s="182">
        <v>0</v>
      </c>
      <c r="Q110" s="182">
        <v>0</v>
      </c>
      <c r="R110" s="182">
        <v>0</v>
      </c>
      <c r="S110" s="182">
        <v>0</v>
      </c>
      <c r="T110" s="182">
        <v>0</v>
      </c>
      <c r="U110" s="182">
        <v>0</v>
      </c>
      <c r="V110" s="182">
        <v>0</v>
      </c>
      <c r="W110" s="182">
        <v>0</v>
      </c>
      <c r="X110" s="182">
        <v>0</v>
      </c>
      <c r="Y110" s="182">
        <v>0</v>
      </c>
      <c r="Z110" s="183">
        <v>0</v>
      </c>
    </row>
    <row r="111" spans="2:26" ht="12.75" collapsed="1">
      <c r="B111" s="2"/>
      <c r="E111" s="51"/>
      <c r="F111" s="62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82"/>
      <c r="R111" s="165"/>
      <c r="S111" s="165"/>
      <c r="T111" s="165"/>
      <c r="U111" s="165"/>
      <c r="V111" s="165"/>
      <c r="W111" s="165"/>
      <c r="X111" s="165"/>
      <c r="Y111" s="165"/>
      <c r="Z111" s="184"/>
    </row>
    <row r="112" spans="2:26" ht="12.75">
      <c r="B112" s="367" t="s">
        <v>132</v>
      </c>
      <c r="E112" s="51" t="s">
        <v>168</v>
      </c>
      <c r="F112" s="62"/>
      <c r="G112" s="165">
        <v>0.18168837046939512</v>
      </c>
      <c r="H112" s="165">
        <v>5.520154932519718</v>
      </c>
      <c r="I112" s="165">
        <v>5.077264751878317</v>
      </c>
      <c r="J112" s="165">
        <v>5.158573518162644</v>
      </c>
      <c r="K112" s="165">
        <v>-0.7372635494253835</v>
      </c>
      <c r="L112" s="165">
        <v>-0.5976187119564381</v>
      </c>
      <c r="M112" s="165">
        <v>-0.3733366116397023</v>
      </c>
      <c r="N112" s="165">
        <v>-0.039104553863042985</v>
      </c>
      <c r="O112" s="165">
        <v>0.43587638571076426</v>
      </c>
      <c r="P112" s="165">
        <v>1.3204741673860325</v>
      </c>
      <c r="Q112" s="182">
        <v>1.6360607218305014</v>
      </c>
      <c r="R112" s="165">
        <v>2.244442357619943</v>
      </c>
      <c r="S112" s="165">
        <v>2.973390932987532</v>
      </c>
      <c r="T112" s="165">
        <v>3.8370665926720706</v>
      </c>
      <c r="U112" s="165">
        <v>4.8507729082543865</v>
      </c>
      <c r="V112" s="165">
        <v>6.049080627496707</v>
      </c>
      <c r="W112" s="165">
        <v>7.437095426351148</v>
      </c>
      <c r="X112" s="165">
        <v>9.04364582918427</v>
      </c>
      <c r="Y112" s="165">
        <v>10.901936128081</v>
      </c>
      <c r="Z112" s="184">
        <v>13.050211945289954</v>
      </c>
    </row>
    <row r="113" spans="2:26" ht="12.75">
      <c r="B113" s="19" t="s">
        <v>133</v>
      </c>
      <c r="E113" s="51"/>
      <c r="F113" s="62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82"/>
      <c r="R113" s="165"/>
      <c r="S113" s="165"/>
      <c r="T113" s="165"/>
      <c r="U113" s="165"/>
      <c r="V113" s="165"/>
      <c r="W113" s="165"/>
      <c r="X113" s="165"/>
      <c r="Y113" s="165"/>
      <c r="Z113" s="184"/>
    </row>
    <row r="114" spans="2:26" ht="12.75">
      <c r="B114" s="4" t="s">
        <v>248</v>
      </c>
      <c r="E114" s="51" t="s">
        <v>168</v>
      </c>
      <c r="F114" s="62"/>
      <c r="G114" s="165">
        <v>0.7020781320242073</v>
      </c>
      <c r="H114" s="165">
        <v>6.619268598775785</v>
      </c>
      <c r="I114" s="165">
        <v>6.179145913937881</v>
      </c>
      <c r="J114" s="165">
        <v>7.078047239592824</v>
      </c>
      <c r="K114" s="165">
        <v>0</v>
      </c>
      <c r="L114" s="165">
        <v>0</v>
      </c>
      <c r="M114" s="165">
        <v>0</v>
      </c>
      <c r="N114" s="165">
        <v>0</v>
      </c>
      <c r="O114" s="165">
        <v>0</v>
      </c>
      <c r="P114" s="165">
        <v>1.054498133301074</v>
      </c>
      <c r="Q114" s="165">
        <v>0</v>
      </c>
      <c r="R114" s="165">
        <v>0</v>
      </c>
      <c r="S114" s="165">
        <v>0</v>
      </c>
      <c r="T114" s="165">
        <v>0</v>
      </c>
      <c r="U114" s="165">
        <v>0</v>
      </c>
      <c r="V114" s="165">
        <v>0</v>
      </c>
      <c r="W114" s="165">
        <v>0</v>
      </c>
      <c r="X114" s="165">
        <v>0</v>
      </c>
      <c r="Y114" s="165">
        <v>0</v>
      </c>
      <c r="Z114" s="184">
        <v>-9.684160236601539</v>
      </c>
    </row>
    <row r="115" spans="2:26" ht="12.75">
      <c r="B115" s="4" t="s">
        <v>134</v>
      </c>
      <c r="E115" s="51" t="s">
        <v>168</v>
      </c>
      <c r="F115" s="62"/>
      <c r="G115" s="165">
        <v>0</v>
      </c>
      <c r="H115" s="165">
        <v>0</v>
      </c>
      <c r="I115" s="165">
        <v>0</v>
      </c>
      <c r="J115" s="165">
        <v>0</v>
      </c>
      <c r="K115" s="165">
        <v>0.31188271121981853</v>
      </c>
      <c r="L115" s="165">
        <v>0</v>
      </c>
      <c r="M115" s="165">
        <v>0</v>
      </c>
      <c r="N115" s="165">
        <v>0</v>
      </c>
      <c r="O115" s="165">
        <v>0</v>
      </c>
      <c r="P115" s="165">
        <v>0.31188271121981853</v>
      </c>
      <c r="Q115" s="182">
        <v>2.252894573619862</v>
      </c>
      <c r="R115" s="165">
        <v>2.252894573619862</v>
      </c>
      <c r="S115" s="165">
        <v>2.252894573619862</v>
      </c>
      <c r="T115" s="165">
        <v>0</v>
      </c>
      <c r="U115" s="165">
        <v>0.31188271121981853</v>
      </c>
      <c r="V115" s="165">
        <v>0.30364253271</v>
      </c>
      <c r="W115" s="165">
        <v>0.30364253271</v>
      </c>
      <c r="X115" s="165">
        <v>0.30364253271</v>
      </c>
      <c r="Y115" s="165">
        <v>0</v>
      </c>
      <c r="Z115" s="184">
        <v>0</v>
      </c>
    </row>
    <row r="116" spans="2:26" ht="12.75">
      <c r="B116" s="4" t="s">
        <v>135</v>
      </c>
      <c r="E116" s="51" t="s">
        <v>168</v>
      </c>
      <c r="F116" s="62"/>
      <c r="G116" s="165">
        <v>0.00846149955571325</v>
      </c>
      <c r="H116" s="165">
        <v>0.020667462677248158</v>
      </c>
      <c r="I116" s="165">
        <v>0.018519908000267926</v>
      </c>
      <c r="J116" s="165">
        <v>0.023345182095462866</v>
      </c>
      <c r="K116" s="165">
        <v>0.011817402079550912</v>
      </c>
      <c r="L116" s="165">
        <v>0.026191244485414628</v>
      </c>
      <c r="M116" s="165">
        <v>0.03465757275614487</v>
      </c>
      <c r="N116" s="165">
        <v>0.04541479129722378</v>
      </c>
      <c r="O116" s="165">
        <v>0.058944263064360486</v>
      </c>
      <c r="P116" s="165">
        <v>0.053290656362053435</v>
      </c>
      <c r="Q116" s="182">
        <v>0.08921152405013572</v>
      </c>
      <c r="R116" s="165">
        <v>0.06810313379199456</v>
      </c>
      <c r="S116" s="165">
        <v>0.07769191105137441</v>
      </c>
      <c r="T116" s="165">
        <v>0.08819118662027581</v>
      </c>
      <c r="U116" s="165">
        <v>0.0996181951995685</v>
      </c>
      <c r="V116" s="165">
        <v>0.11640022145367812</v>
      </c>
      <c r="W116" s="165">
        <v>0.13389729013033003</v>
      </c>
      <c r="X116" s="165">
        <v>0.1540483627306929</v>
      </c>
      <c r="Y116" s="165">
        <v>0.17725579593655372</v>
      </c>
      <c r="Z116" s="184">
        <v>0.20398305203988332</v>
      </c>
    </row>
    <row r="117" spans="2:26" ht="12.75">
      <c r="B117" s="4" t="s">
        <v>136</v>
      </c>
      <c r="E117" s="51" t="s">
        <v>168</v>
      </c>
      <c r="F117" s="62"/>
      <c r="G117" s="165">
        <v>0</v>
      </c>
      <c r="H117" s="165">
        <v>0</v>
      </c>
      <c r="I117" s="165">
        <v>0</v>
      </c>
      <c r="J117" s="165">
        <v>0</v>
      </c>
      <c r="K117" s="165">
        <v>0</v>
      </c>
      <c r="L117" s="165">
        <v>0</v>
      </c>
      <c r="M117" s="165">
        <v>0</v>
      </c>
      <c r="N117" s="165">
        <v>0</v>
      </c>
      <c r="O117" s="165">
        <v>0</v>
      </c>
      <c r="P117" s="165">
        <v>0</v>
      </c>
      <c r="Q117" s="182">
        <v>0</v>
      </c>
      <c r="R117" s="165">
        <v>0</v>
      </c>
      <c r="S117" s="165">
        <v>0</v>
      </c>
      <c r="T117" s="165">
        <v>0</v>
      </c>
      <c r="U117" s="165">
        <v>0</v>
      </c>
      <c r="V117" s="165">
        <v>0</v>
      </c>
      <c r="W117" s="165">
        <v>0</v>
      </c>
      <c r="X117" s="165">
        <v>0</v>
      </c>
      <c r="Y117" s="165">
        <v>0</v>
      </c>
      <c r="Z117" s="184">
        <v>0</v>
      </c>
    </row>
    <row r="118" spans="2:26" ht="12.75">
      <c r="B118" s="4" t="s">
        <v>137</v>
      </c>
      <c r="E118" s="51" t="s">
        <v>168</v>
      </c>
      <c r="F118" s="62"/>
      <c r="G118" s="165">
        <v>0</v>
      </c>
      <c r="H118" s="165">
        <v>0</v>
      </c>
      <c r="I118" s="165">
        <v>0</v>
      </c>
      <c r="J118" s="165">
        <v>0</v>
      </c>
      <c r="K118" s="165">
        <v>0</v>
      </c>
      <c r="L118" s="165">
        <v>0</v>
      </c>
      <c r="M118" s="165">
        <v>0</v>
      </c>
      <c r="N118" s="165">
        <v>0</v>
      </c>
      <c r="O118" s="165">
        <v>0</v>
      </c>
      <c r="P118" s="165">
        <v>0</v>
      </c>
      <c r="Q118" s="182">
        <v>0.022102254305999998</v>
      </c>
      <c r="R118" s="165">
        <v>0.1871324197908</v>
      </c>
      <c r="S118" s="165">
        <v>0.33939239389880005</v>
      </c>
      <c r="T118" s="165">
        <v>0.4916523680067999</v>
      </c>
      <c r="U118" s="165">
        <v>0.4916523680067999</v>
      </c>
      <c r="V118" s="165">
        <v>0.4916523680067999</v>
      </c>
      <c r="W118" s="165">
        <v>0.4916523680067999</v>
      </c>
      <c r="X118" s="165">
        <v>0.4916523680067999</v>
      </c>
      <c r="Y118" s="165">
        <v>0.4916523680067999</v>
      </c>
      <c r="Z118" s="184">
        <v>0.4916523680067999</v>
      </c>
    </row>
    <row r="119" spans="2:26" ht="12.75">
      <c r="B119" s="2"/>
      <c r="E119" s="51"/>
      <c r="F119" s="62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82"/>
      <c r="R119" s="165"/>
      <c r="S119" s="165"/>
      <c r="T119" s="165"/>
      <c r="U119" s="165"/>
      <c r="V119" s="165"/>
      <c r="W119" s="165"/>
      <c r="X119" s="165"/>
      <c r="Y119" s="165"/>
      <c r="Z119" s="184"/>
    </row>
    <row r="120" spans="2:26" ht="12.75">
      <c r="B120" s="367" t="s">
        <v>138</v>
      </c>
      <c r="E120" s="51" t="s">
        <v>168</v>
      </c>
      <c r="F120" s="62"/>
      <c r="G120" s="165">
        <v>0.7105396315799206</v>
      </c>
      <c r="H120" s="165">
        <v>6.639936061453033</v>
      </c>
      <c r="I120" s="165">
        <v>6.197665821938149</v>
      </c>
      <c r="J120" s="165">
        <v>7.101392421688287</v>
      </c>
      <c r="K120" s="165">
        <v>0.32370011329936943</v>
      </c>
      <c r="L120" s="165">
        <v>0.026191244485414628</v>
      </c>
      <c r="M120" s="165">
        <v>0.03465757275614487</v>
      </c>
      <c r="N120" s="165">
        <v>0.04541479129722378</v>
      </c>
      <c r="O120" s="165">
        <v>0.058944263064360486</v>
      </c>
      <c r="P120" s="165">
        <v>1.419671500882946</v>
      </c>
      <c r="Q120" s="165">
        <v>2.3642083519759978</v>
      </c>
      <c r="R120" s="165">
        <v>2.5081301272026564</v>
      </c>
      <c r="S120" s="165">
        <v>2.6699788785700362</v>
      </c>
      <c r="T120" s="165">
        <v>0.5798435546270757</v>
      </c>
      <c r="U120" s="165">
        <v>0.903153274426187</v>
      </c>
      <c r="V120" s="165">
        <v>0.9116951221704781</v>
      </c>
      <c r="W120" s="165">
        <v>0.9291921908471299</v>
      </c>
      <c r="X120" s="165">
        <v>0.9493432634474928</v>
      </c>
      <c r="Y120" s="165">
        <v>0.6689081639433536</v>
      </c>
      <c r="Z120" s="184">
        <v>-8.988524816554856</v>
      </c>
    </row>
    <row r="121" spans="2:26" ht="12.75">
      <c r="B121" s="2"/>
      <c r="E121" s="51"/>
      <c r="F121" s="62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82"/>
      <c r="R121" s="165"/>
      <c r="S121" s="165"/>
      <c r="T121" s="165"/>
      <c r="U121" s="165"/>
      <c r="V121" s="165"/>
      <c r="W121" s="165"/>
      <c r="X121" s="165"/>
      <c r="Y121" s="165"/>
      <c r="Z121" s="184"/>
    </row>
    <row r="122" spans="2:26" ht="12.75">
      <c r="B122" s="19" t="s">
        <v>101</v>
      </c>
      <c r="E122" s="51" t="s">
        <v>168</v>
      </c>
      <c r="F122" s="62"/>
      <c r="G122" s="165">
        <v>-0.5288512611105255</v>
      </c>
      <c r="H122" s="165">
        <v>-1.1197811289333153</v>
      </c>
      <c r="I122" s="165">
        <v>-1.120401070059832</v>
      </c>
      <c r="J122" s="165">
        <v>-1.9428189035256427</v>
      </c>
      <c r="K122" s="165">
        <v>-1.060963662724753</v>
      </c>
      <c r="L122" s="165">
        <v>-0.6238099564418528</v>
      </c>
      <c r="M122" s="165">
        <v>-0.4079941843958471</v>
      </c>
      <c r="N122" s="165">
        <v>-0.08451934516026677</v>
      </c>
      <c r="O122" s="165">
        <v>0.37693212264640374</v>
      </c>
      <c r="P122" s="165">
        <v>-0.0991973334969134</v>
      </c>
      <c r="Q122" s="182">
        <v>-0.7281476301454963</v>
      </c>
      <c r="R122" s="165">
        <v>-0.26368776958271356</v>
      </c>
      <c r="S122" s="165">
        <v>0.30341205441749564</v>
      </c>
      <c r="T122" s="165">
        <v>3.257223038044995</v>
      </c>
      <c r="U122" s="165">
        <v>3.9476196338281992</v>
      </c>
      <c r="V122" s="165">
        <v>5.137385505326229</v>
      </c>
      <c r="W122" s="165">
        <v>6.507903235504019</v>
      </c>
      <c r="X122" s="165">
        <v>8.094302565736777</v>
      </c>
      <c r="Y122" s="165">
        <v>10.233027964137646</v>
      </c>
      <c r="Z122" s="184">
        <v>22.03873676184481</v>
      </c>
    </row>
    <row r="123" spans="2:26" ht="12.75">
      <c r="B123" s="4" t="s">
        <v>139</v>
      </c>
      <c r="E123" s="76" t="s">
        <v>168</v>
      </c>
      <c r="F123" s="38"/>
      <c r="G123" s="165">
        <v>-0.5288512611105255</v>
      </c>
      <c r="H123" s="165">
        <v>-1.6486323900438409</v>
      </c>
      <c r="I123" s="165">
        <v>-2.769033460103673</v>
      </c>
      <c r="J123" s="165">
        <v>-4.7118523636293155</v>
      </c>
      <c r="K123" s="165">
        <v>-5.772816026354068</v>
      </c>
      <c r="L123" s="165">
        <v>-6.39662598279592</v>
      </c>
      <c r="M123" s="165">
        <v>-6.804620167191768</v>
      </c>
      <c r="N123" s="165">
        <v>-6.889139512352035</v>
      </c>
      <c r="O123" s="165">
        <v>-6.512207389705631</v>
      </c>
      <c r="P123" s="165">
        <v>-6.611404723202545</v>
      </c>
      <c r="Q123" s="182">
        <v>-7.339552353348042</v>
      </c>
      <c r="R123" s="165">
        <v>-7.603240122930755</v>
      </c>
      <c r="S123" s="165">
        <v>-7.299828068513259</v>
      </c>
      <c r="T123" s="165">
        <v>-4.042605030468264</v>
      </c>
      <c r="U123" s="165">
        <v>-0.09498539664006511</v>
      </c>
      <c r="V123" s="165">
        <v>5.042400108686164</v>
      </c>
      <c r="W123" s="165">
        <v>11.550303344190183</v>
      </c>
      <c r="X123" s="165">
        <v>19.64460590992696</v>
      </c>
      <c r="Y123" s="165">
        <v>29.877633874064607</v>
      </c>
      <c r="Z123" s="288">
        <v>51.916370635909416</v>
      </c>
    </row>
    <row r="124" spans="2:26" ht="12.75">
      <c r="B124" s="20"/>
      <c r="C124" s="1"/>
      <c r="D124" s="1"/>
      <c r="E124" s="20"/>
      <c r="F124" s="150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  <c r="W124" s="151"/>
      <c r="X124" s="151"/>
      <c r="Y124" s="151"/>
      <c r="Z124" s="152"/>
    </row>
    <row r="125" spans="2:26" ht="12.75">
      <c r="B125" s="4" t="s">
        <v>287</v>
      </c>
      <c r="E125" s="2"/>
      <c r="F125" s="62"/>
      <c r="G125" s="257">
        <v>-1.778634065530921</v>
      </c>
      <c r="H125" s="257">
        <v>-1.885434560052184</v>
      </c>
      <c r="I125" s="257">
        <v>-1.8386479171612307</v>
      </c>
      <c r="J125" s="257">
        <v>-1.67961715368634</v>
      </c>
      <c r="K125" s="257">
        <v>-2.223996892108353</v>
      </c>
      <c r="L125" s="257">
        <v>-1.9163171835275898</v>
      </c>
      <c r="M125" s="257">
        <v>-1.4020662211268058</v>
      </c>
      <c r="N125" s="257">
        <v>-0.6188101774298472</v>
      </c>
      <c r="O125" s="257">
        <v>0.5094576898197823</v>
      </c>
      <c r="P125" s="257">
        <v>2.763915458245072</v>
      </c>
      <c r="Q125" s="257">
        <v>3.1868138844290868</v>
      </c>
      <c r="R125" s="291">
        <v>3.2158403890254363</v>
      </c>
      <c r="S125" s="291">
        <v>3.467166876379421</v>
      </c>
      <c r="T125" s="291">
        <v>3.7943191714581697</v>
      </c>
      <c r="U125" s="291">
        <v>4.945736879326065</v>
      </c>
      <c r="V125" s="291">
        <v>6.335721460162153</v>
      </c>
      <c r="W125" s="291">
        <v>7.980557796548329</v>
      </c>
      <c r="X125" s="291">
        <v>9.924849558711148</v>
      </c>
      <c r="Y125" s="291">
        <v>12.221053458814355</v>
      </c>
      <c r="Z125" s="292">
        <v>14.930885691805253</v>
      </c>
    </row>
    <row r="126" spans="2:26" ht="12.75">
      <c r="B126" s="71"/>
      <c r="C126" s="42"/>
      <c r="D126" s="42"/>
      <c r="E126" s="71"/>
      <c r="F126" s="119"/>
      <c r="G126" s="258"/>
      <c r="H126" s="258"/>
      <c r="I126" s="258"/>
      <c r="J126" s="258"/>
      <c r="K126" s="258"/>
      <c r="L126" s="258"/>
      <c r="M126" s="258"/>
      <c r="N126" s="258"/>
      <c r="O126" s="258"/>
      <c r="P126" s="258"/>
      <c r="Q126" s="97"/>
      <c r="R126" s="258"/>
      <c r="S126" s="258"/>
      <c r="T126" s="258"/>
      <c r="U126" s="258"/>
      <c r="V126" s="258"/>
      <c r="W126" s="258"/>
      <c r="X126" s="258"/>
      <c r="Y126" s="258"/>
      <c r="Z126" s="259"/>
    </row>
    <row r="127" spans="2:26" ht="12.75">
      <c r="B127" s="77" t="s">
        <v>219</v>
      </c>
      <c r="C127" s="1"/>
      <c r="D127" s="1"/>
      <c r="E127" s="1"/>
      <c r="F127" s="77"/>
      <c r="G127" s="77"/>
      <c r="H127" s="30" t="s">
        <v>140</v>
      </c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</row>
    <row r="128" spans="6:26" ht="12.75">
      <c r="F128" s="114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114"/>
      <c r="R128" s="66"/>
      <c r="S128" s="66"/>
      <c r="T128" s="66"/>
      <c r="U128" s="66"/>
      <c r="V128" s="66"/>
      <c r="W128" s="66"/>
      <c r="X128" s="66"/>
      <c r="Y128" s="66"/>
      <c r="Z128" s="66"/>
    </row>
  </sheetData>
  <printOptions horizontalCentered="1"/>
  <pageMargins left="0.5511811023622047" right="0.35433070866141736" top="0.7874015748031497" bottom="0.5905511811023623" header="0.5118110236220472" footer="0.31496062992125984"/>
  <pageSetup horizontalDpi="300" verticalDpi="300" orientation="landscape" paperSize="9" scale="85" r:id="rId2"/>
  <headerFooter alignWithMargins="0">
    <oddHeader>&amp;L&amp;"Arial,Regular"&amp;8Feasibility Report - Busia
Appendix D3&amp;R&amp;"Arial,Regular"&amp;8Nzoia Cluster -Feasibility Report
Phase II Towns - Kakamega, Busia &amp; Nambale</oddHeader>
  </headerFooter>
  <rowBreaks count="2" manualBreakCount="2">
    <brk id="50" min="1" max="25" man="1"/>
    <brk id="89" min="1" max="2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Y44"/>
  <sheetViews>
    <sheetView tabSelected="1" zoomScale="75" zoomScaleNormal="75" workbookViewId="0" topLeftCell="A1">
      <selection activeCell="O34" sqref="O34"/>
    </sheetView>
  </sheetViews>
  <sheetFormatPr defaultColWidth="8.796875" defaultRowHeight="15" outlineLevelRow="1" outlineLevelCol="1"/>
  <cols>
    <col min="1" max="1" width="8.69921875" style="3" customWidth="1"/>
    <col min="2" max="2" width="8.796875" style="3" customWidth="1"/>
    <col min="3" max="3" width="9.3984375" style="3" customWidth="1"/>
    <col min="4" max="4" width="6.09765625" style="3" customWidth="1"/>
    <col min="5" max="5" width="5.796875" style="3" hidden="1" customWidth="1" outlineLevel="1"/>
    <col min="6" max="6" width="5.796875" style="3" customWidth="1" collapsed="1"/>
    <col min="7" max="16" width="5.796875" style="3" customWidth="1"/>
    <col min="17" max="17" width="6" style="3" customWidth="1"/>
    <col min="18" max="20" width="5.796875" style="3" customWidth="1"/>
    <col min="21" max="24" width="5.796875" style="3" hidden="1" customWidth="1" outlineLevel="1"/>
    <col min="25" max="25" width="5.796875" style="3" customWidth="1" collapsed="1"/>
    <col min="26" max="16384" width="8.69921875" style="3" customWidth="1"/>
  </cols>
  <sheetData>
    <row r="2" spans="2:25" ht="18">
      <c r="B2" s="60" t="s">
        <v>280</v>
      </c>
      <c r="D2" s="328"/>
      <c r="E2" s="327"/>
      <c r="F2" s="327"/>
      <c r="G2" s="327"/>
      <c r="H2" s="327"/>
      <c r="I2" s="327"/>
      <c r="J2" s="327"/>
      <c r="K2" s="329" t="s">
        <v>46</v>
      </c>
      <c r="L2" s="327"/>
      <c r="M2" s="327"/>
      <c r="N2" s="327"/>
      <c r="O2" s="327"/>
      <c r="P2" s="329" t="s">
        <v>167</v>
      </c>
      <c r="Q2" s="327"/>
      <c r="R2" s="327"/>
      <c r="S2" s="327"/>
      <c r="T2" s="327"/>
      <c r="U2" s="327"/>
      <c r="V2" s="327"/>
      <c r="W2" s="327"/>
      <c r="X2" s="327"/>
      <c r="Y2" s="327"/>
    </row>
    <row r="3" spans="4:25" ht="12.75">
      <c r="D3" s="328"/>
      <c r="E3" s="327"/>
      <c r="F3" s="327"/>
      <c r="G3" s="327"/>
      <c r="H3" s="327"/>
      <c r="I3" s="327"/>
      <c r="J3" s="327"/>
      <c r="K3" s="327"/>
      <c r="L3" s="327"/>
      <c r="M3" s="66"/>
      <c r="N3" s="66"/>
      <c r="O3" s="327"/>
      <c r="P3" s="327"/>
      <c r="Q3" s="327"/>
      <c r="R3" s="327"/>
      <c r="S3" s="327"/>
      <c r="T3" s="327"/>
      <c r="U3" s="327"/>
      <c r="V3" s="327"/>
      <c r="W3" s="66"/>
      <c r="X3" s="66"/>
      <c r="Y3" s="327"/>
    </row>
    <row r="4" spans="2:25" ht="12.75">
      <c r="B4" s="8"/>
      <c r="C4" s="9"/>
      <c r="D4" s="123"/>
      <c r="E4" s="14"/>
      <c r="F4" s="1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42"/>
    </row>
    <row r="5" spans="2:25" ht="12.75">
      <c r="B5" s="35" t="s">
        <v>72</v>
      </c>
      <c r="C5" s="36"/>
      <c r="D5" s="57" t="s">
        <v>0</v>
      </c>
      <c r="E5" s="21">
        <v>2005</v>
      </c>
      <c r="F5" s="21">
        <v>2006</v>
      </c>
      <c r="G5" s="113">
        <v>2007</v>
      </c>
      <c r="H5" s="113">
        <v>2008</v>
      </c>
      <c r="I5" s="113">
        <v>2009</v>
      </c>
      <c r="J5" s="113">
        <v>2010</v>
      </c>
      <c r="K5" s="113">
        <v>2011</v>
      </c>
      <c r="L5" s="113">
        <v>2012</v>
      </c>
      <c r="M5" s="113">
        <v>2013</v>
      </c>
      <c r="N5" s="113">
        <v>2014</v>
      </c>
      <c r="O5" s="113">
        <v>2015</v>
      </c>
      <c r="P5" s="113">
        <v>2016</v>
      </c>
      <c r="Q5" s="113">
        <v>2017</v>
      </c>
      <c r="R5" s="113">
        <v>2018</v>
      </c>
      <c r="S5" s="113">
        <v>2019</v>
      </c>
      <c r="T5" s="113">
        <v>2020</v>
      </c>
      <c r="U5" s="113">
        <v>2021</v>
      </c>
      <c r="V5" s="113">
        <v>2022</v>
      </c>
      <c r="W5" s="113">
        <v>2023</v>
      </c>
      <c r="X5" s="113">
        <v>2024</v>
      </c>
      <c r="Y5" s="143">
        <v>2025</v>
      </c>
    </row>
    <row r="6" spans="2:25" ht="12.75">
      <c r="B6" s="10"/>
      <c r="C6" s="6"/>
      <c r="D6" s="59"/>
      <c r="E6" s="22"/>
      <c r="F6" s="22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44"/>
    </row>
    <row r="7" spans="1:25" ht="12.75">
      <c r="A7" s="346"/>
      <c r="B7" s="8"/>
      <c r="C7" s="1"/>
      <c r="D7" s="123"/>
      <c r="E7" s="14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42"/>
    </row>
    <row r="8" spans="1:25" ht="12.75">
      <c r="A8" s="347"/>
      <c r="B8" s="316" t="s">
        <v>252</v>
      </c>
      <c r="C8" s="48"/>
      <c r="D8" s="330" t="s">
        <v>168</v>
      </c>
      <c r="E8" s="129"/>
      <c r="F8" s="129">
        <v>0.7020781320242073</v>
      </c>
      <c r="G8" s="102">
        <v>6.619268598775785</v>
      </c>
      <c r="H8" s="102">
        <v>6.179145913937881</v>
      </c>
      <c r="I8" s="102">
        <v>7.078047239592824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1.054498133301074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24">
        <v>0</v>
      </c>
    </row>
    <row r="9" spans="2:25" ht="12.75">
      <c r="B9" s="316" t="s">
        <v>253</v>
      </c>
      <c r="C9" s="48"/>
      <c r="D9" s="330" t="s">
        <v>168</v>
      </c>
      <c r="E9" s="129"/>
      <c r="F9" s="129">
        <v>0</v>
      </c>
      <c r="G9" s="102">
        <v>0</v>
      </c>
      <c r="H9" s="102">
        <v>0</v>
      </c>
      <c r="I9" s="102">
        <v>0</v>
      </c>
      <c r="J9" s="102">
        <v>0.31188271121981853</v>
      </c>
      <c r="K9" s="102">
        <v>0</v>
      </c>
      <c r="L9" s="102">
        <v>0</v>
      </c>
      <c r="M9" s="102">
        <v>0</v>
      </c>
      <c r="N9" s="102">
        <v>0</v>
      </c>
      <c r="O9" s="102">
        <v>0.31188271121981853</v>
      </c>
      <c r="P9" s="102">
        <v>2.252894573619862</v>
      </c>
      <c r="Q9" s="102">
        <v>2.252894573619862</v>
      </c>
      <c r="R9" s="102">
        <v>2.252894573619862</v>
      </c>
      <c r="S9" s="102">
        <v>0</v>
      </c>
      <c r="T9" s="102">
        <v>0.31188271121981853</v>
      </c>
      <c r="U9" s="102">
        <v>0.30364253271</v>
      </c>
      <c r="V9" s="102">
        <v>0.30364253271</v>
      </c>
      <c r="W9" s="102">
        <v>0.30364253271</v>
      </c>
      <c r="X9" s="102">
        <v>0</v>
      </c>
      <c r="Y9" s="124">
        <v>0</v>
      </c>
    </row>
    <row r="10" spans="2:25" ht="12.75">
      <c r="B10" s="316" t="s">
        <v>254</v>
      </c>
      <c r="C10" s="48"/>
      <c r="D10" s="330" t="s">
        <v>168</v>
      </c>
      <c r="E10" s="129"/>
      <c r="F10" s="129">
        <v>0.5708090279433614</v>
      </c>
      <c r="G10" s="102">
        <v>0.7246926637254778</v>
      </c>
      <c r="H10" s="102">
        <v>0.8417236217758746</v>
      </c>
      <c r="I10" s="102">
        <v>0.9584138804246254</v>
      </c>
      <c r="J10" s="102">
        <v>1.3981888505503413</v>
      </c>
      <c r="K10" s="102">
        <v>1.6517473676255499</v>
      </c>
      <c r="L10" s="102">
        <v>1.933384500276814</v>
      </c>
      <c r="M10" s="102">
        <v>2.2455109479572397</v>
      </c>
      <c r="N10" s="102">
        <v>2.590808650361762</v>
      </c>
      <c r="O10" s="102">
        <v>2.7737575164508677</v>
      </c>
      <c r="P10" s="102">
        <v>3.229039149797953</v>
      </c>
      <c r="Q10" s="102">
        <v>3.4666277173922597</v>
      </c>
      <c r="R10" s="102">
        <v>3.7035257318794077</v>
      </c>
      <c r="S10" s="102">
        <v>3.93732825244808</v>
      </c>
      <c r="T10" s="102">
        <v>4.165443255109528</v>
      </c>
      <c r="U10" s="102">
        <v>4.39625713912907</v>
      </c>
      <c r="V10" s="102">
        <v>4.65116716673583</v>
      </c>
      <c r="W10" s="102">
        <v>4.933694980086995</v>
      </c>
      <c r="X10" s="102">
        <v>5.247890786265622</v>
      </c>
      <c r="Y10" s="124">
        <v>5.598413052626823</v>
      </c>
    </row>
    <row r="11" spans="2:25" ht="12.75" hidden="1" outlineLevel="1">
      <c r="B11" s="316" t="s">
        <v>255</v>
      </c>
      <c r="C11" s="48"/>
      <c r="D11" s="330" t="s">
        <v>168</v>
      </c>
      <c r="E11" s="129"/>
      <c r="F11" s="129">
        <v>0.00846149955571325</v>
      </c>
      <c r="G11" s="102">
        <v>0.020667462677248158</v>
      </c>
      <c r="H11" s="102">
        <v>0.018519908000267926</v>
      </c>
      <c r="I11" s="102">
        <v>0.023345182095462866</v>
      </c>
      <c r="J11" s="102">
        <v>0.011817402079550912</v>
      </c>
      <c r="K11" s="102">
        <v>0.026191244485414628</v>
      </c>
      <c r="L11" s="102">
        <v>0.03465757275614487</v>
      </c>
      <c r="M11" s="102">
        <v>0.04541479129722378</v>
      </c>
      <c r="N11" s="102">
        <v>0.058944263064360486</v>
      </c>
      <c r="O11" s="102">
        <v>0.053290656362053435</v>
      </c>
      <c r="P11" s="102">
        <v>0.08921152405013572</v>
      </c>
      <c r="Q11" s="102">
        <v>0.06810313379199456</v>
      </c>
      <c r="R11" s="102">
        <v>0.07769191105137441</v>
      </c>
      <c r="S11" s="102">
        <v>0.08819118662027581</v>
      </c>
      <c r="T11" s="102">
        <v>0.0996181951995685</v>
      </c>
      <c r="U11" s="102">
        <v>0.11640022145367812</v>
      </c>
      <c r="V11" s="102">
        <v>0.13389729013033003</v>
      </c>
      <c r="W11" s="102">
        <v>0.1540483627306929</v>
      </c>
      <c r="X11" s="102">
        <v>0.17725579593655372</v>
      </c>
      <c r="Y11" s="124">
        <v>0.20398305203988332</v>
      </c>
    </row>
    <row r="12" spans="2:25" ht="12.75" collapsed="1">
      <c r="B12" s="87"/>
      <c r="C12" s="48"/>
      <c r="D12" s="330"/>
      <c r="E12" s="129"/>
      <c r="F12" s="129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24"/>
    </row>
    <row r="13" spans="2:25" ht="12.75">
      <c r="B13" s="90" t="s">
        <v>256</v>
      </c>
      <c r="C13" s="48"/>
      <c r="D13" s="330" t="s">
        <v>168</v>
      </c>
      <c r="E13" s="331"/>
      <c r="F13" s="331">
        <v>1.2813486595232821</v>
      </c>
      <c r="G13" s="125">
        <v>7.364628725178512</v>
      </c>
      <c r="H13" s="125">
        <v>7.039389443714024</v>
      </c>
      <c r="I13" s="125">
        <v>8.059806302112912</v>
      </c>
      <c r="J13" s="125">
        <v>1.7218889638497108</v>
      </c>
      <c r="K13" s="125">
        <v>1.6779386121109645</v>
      </c>
      <c r="L13" s="125">
        <v>1.9680420730329589</v>
      </c>
      <c r="M13" s="125">
        <v>2.2909257392544635</v>
      </c>
      <c r="N13" s="125">
        <v>2.649752913426122</v>
      </c>
      <c r="O13" s="125">
        <v>4.193429017333814</v>
      </c>
      <c r="P13" s="125">
        <v>5.57114524746795</v>
      </c>
      <c r="Q13" s="125">
        <v>5.787625424804116</v>
      </c>
      <c r="R13" s="125">
        <v>6.0341122165506444</v>
      </c>
      <c r="S13" s="125">
        <v>4.025519439068356</v>
      </c>
      <c r="T13" s="125">
        <v>4.576944161528916</v>
      </c>
      <c r="U13" s="125">
        <v>4.816299893292748</v>
      </c>
      <c r="V13" s="125">
        <v>5.088706989576159</v>
      </c>
      <c r="W13" s="125">
        <v>5.391385875527687</v>
      </c>
      <c r="X13" s="125">
        <v>5.425146582202176</v>
      </c>
      <c r="Y13" s="126">
        <v>5.802396104666706</v>
      </c>
    </row>
    <row r="14" spans="2:25" ht="12.75">
      <c r="B14" s="87"/>
      <c r="C14" s="48"/>
      <c r="D14" s="330"/>
      <c r="E14" s="331"/>
      <c r="F14" s="331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6"/>
    </row>
    <row r="15" spans="2:25" ht="12.75">
      <c r="B15" s="87" t="s">
        <v>257</v>
      </c>
      <c r="C15" s="48"/>
      <c r="D15" s="330" t="s">
        <v>168</v>
      </c>
      <c r="E15" s="331"/>
      <c r="F15" s="331">
        <v>0.2839828924820431</v>
      </c>
      <c r="G15" s="125">
        <v>0.3985243334322344</v>
      </c>
      <c r="H15" s="125">
        <v>0.5327901294709624</v>
      </c>
      <c r="I15" s="125">
        <v>0.7078123432136776</v>
      </c>
      <c r="J15" s="125">
        <v>0.9468531227218145</v>
      </c>
      <c r="K15" s="125">
        <v>1.313865232780554</v>
      </c>
      <c r="L15" s="125">
        <v>1.7851268929924091</v>
      </c>
      <c r="M15" s="125">
        <v>2.3860706071522704</v>
      </c>
      <c r="N15" s="125">
        <v>3.1474049860662388</v>
      </c>
      <c r="O15" s="125">
        <v>4.161660977468559</v>
      </c>
      <c r="P15" s="125">
        <v>4.843317641209979</v>
      </c>
      <c r="Q15" s="125">
        <v>5.620632154444082</v>
      </c>
      <c r="R15" s="125">
        <v>6.5041085227526745</v>
      </c>
      <c r="S15" s="125">
        <v>7.504910706538139</v>
      </c>
      <c r="T15" s="125">
        <v>8.634822520382166</v>
      </c>
      <c r="U15" s="125">
        <v>9.93525259299018</v>
      </c>
      <c r="V15" s="125">
        <v>11.431988820120878</v>
      </c>
      <c r="W15" s="125">
        <v>13.154727364374304</v>
      </c>
      <c r="X15" s="125">
        <v>15.137666364312938</v>
      </c>
      <c r="Y15" s="126">
        <v>17.42019008664304</v>
      </c>
    </row>
    <row r="16" spans="2:25" ht="12.75">
      <c r="B16" s="87" t="s">
        <v>258</v>
      </c>
      <c r="C16" s="48"/>
      <c r="D16" s="330" t="s">
        <v>168</v>
      </c>
      <c r="E16" s="331"/>
      <c r="F16" s="331">
        <v>0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  <c r="O16" s="125">
        <v>0</v>
      </c>
      <c r="P16" s="125">
        <v>0</v>
      </c>
      <c r="Q16" s="125">
        <v>0</v>
      </c>
      <c r="R16" s="125">
        <v>0</v>
      </c>
      <c r="S16" s="125">
        <v>0</v>
      </c>
      <c r="T16" s="125">
        <v>0</v>
      </c>
      <c r="U16" s="125">
        <v>0</v>
      </c>
      <c r="V16" s="125">
        <v>0</v>
      </c>
      <c r="W16" s="125">
        <v>0</v>
      </c>
      <c r="X16" s="125">
        <v>0</v>
      </c>
      <c r="Y16" s="126">
        <v>0</v>
      </c>
    </row>
    <row r="17" spans="2:25" ht="12.75">
      <c r="B17" s="87"/>
      <c r="C17" s="48"/>
      <c r="D17" s="330"/>
      <c r="E17" s="331"/>
      <c r="F17" s="331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6"/>
    </row>
    <row r="18" spans="2:25" ht="12.75">
      <c r="B18" s="90" t="s">
        <v>259</v>
      </c>
      <c r="C18" s="48"/>
      <c r="D18" s="330" t="s">
        <v>168</v>
      </c>
      <c r="E18" s="331"/>
      <c r="F18" s="331">
        <v>0.2839828924820431</v>
      </c>
      <c r="G18" s="125">
        <v>0.3985243334322344</v>
      </c>
      <c r="H18" s="125">
        <v>0.5327901294709624</v>
      </c>
      <c r="I18" s="125">
        <v>0.7078123432136776</v>
      </c>
      <c r="J18" s="125">
        <v>0.9468531227218145</v>
      </c>
      <c r="K18" s="125">
        <v>1.313865232780554</v>
      </c>
      <c r="L18" s="125">
        <v>1.7851268929924091</v>
      </c>
      <c r="M18" s="125">
        <v>2.3860706071522704</v>
      </c>
      <c r="N18" s="125">
        <v>3.1474049860662388</v>
      </c>
      <c r="O18" s="125">
        <v>4.161660977468559</v>
      </c>
      <c r="P18" s="125">
        <v>4.843317641209979</v>
      </c>
      <c r="Q18" s="125">
        <v>5.620632154444082</v>
      </c>
      <c r="R18" s="125">
        <v>6.5041085227526745</v>
      </c>
      <c r="S18" s="125">
        <v>7.504910706538139</v>
      </c>
      <c r="T18" s="125">
        <v>8.634822520382166</v>
      </c>
      <c r="U18" s="125">
        <v>9.93525259299018</v>
      </c>
      <c r="V18" s="125">
        <v>11.431988820120878</v>
      </c>
      <c r="W18" s="125">
        <v>13.154727364374304</v>
      </c>
      <c r="X18" s="125">
        <v>15.137666364312938</v>
      </c>
      <c r="Y18" s="126">
        <v>17.42019008664304</v>
      </c>
    </row>
    <row r="19" spans="2:25" ht="12.75">
      <c r="B19" s="87"/>
      <c r="C19" s="48"/>
      <c r="D19" s="330"/>
      <c r="E19" s="331"/>
      <c r="F19" s="331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6"/>
    </row>
    <row r="20" spans="2:25" ht="12.75">
      <c r="B20" s="90" t="s">
        <v>260</v>
      </c>
      <c r="C20" s="48"/>
      <c r="D20" s="330" t="s">
        <v>168</v>
      </c>
      <c r="E20" s="331"/>
      <c r="F20" s="331">
        <v>-0.997365767041239</v>
      </c>
      <c r="G20" s="125">
        <v>-6.966104391746277</v>
      </c>
      <c r="H20" s="125">
        <v>-6.506599314243061</v>
      </c>
      <c r="I20" s="125">
        <v>-7.351993958899235</v>
      </c>
      <c r="J20" s="125">
        <v>-0.7750358411278963</v>
      </c>
      <c r="K20" s="125">
        <v>-0.3640733793304105</v>
      </c>
      <c r="L20" s="125">
        <v>-0.18291518004054974</v>
      </c>
      <c r="M20" s="125">
        <v>0.09514486789780685</v>
      </c>
      <c r="N20" s="125">
        <v>0.49765207264011657</v>
      </c>
      <c r="O20" s="125">
        <v>-0.03176803986525467</v>
      </c>
      <c r="P20" s="125">
        <v>-0.7278276062579705</v>
      </c>
      <c r="Q20" s="125">
        <v>-0.16699327036003364</v>
      </c>
      <c r="R20" s="125">
        <v>0.46999630620203003</v>
      </c>
      <c r="S20" s="125">
        <v>3.479391267469783</v>
      </c>
      <c r="T20" s="125">
        <v>4.05787835885325</v>
      </c>
      <c r="U20" s="125">
        <v>5.118952699697432</v>
      </c>
      <c r="V20" s="125">
        <v>6.343281830544719</v>
      </c>
      <c r="W20" s="125">
        <v>7.763341488846617</v>
      </c>
      <c r="X20" s="125">
        <v>9.712519782110762</v>
      </c>
      <c r="Y20" s="126">
        <v>11.617793981976334</v>
      </c>
    </row>
    <row r="21" spans="2:25" ht="12.75">
      <c r="B21" s="91"/>
      <c r="C21" s="42"/>
      <c r="D21" s="300"/>
      <c r="E21" s="91"/>
      <c r="F21" s="91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5"/>
    </row>
    <row r="22" spans="2:25" ht="12.75">
      <c r="B22" s="48"/>
      <c r="C22" s="48"/>
      <c r="D22" s="332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2:25" ht="12.75">
      <c r="B23" s="48"/>
      <c r="C23" s="48"/>
      <c r="D23" s="332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2:25" ht="12.75">
      <c r="B24" s="48"/>
      <c r="C24" s="48"/>
      <c r="D24" s="332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</row>
    <row r="25" spans="2:25" ht="12.75">
      <c r="B25" s="84" t="s">
        <v>261</v>
      </c>
      <c r="C25" s="48"/>
      <c r="D25" s="332"/>
      <c r="E25" s="48"/>
      <c r="F25" s="48"/>
      <c r="G25" s="319" t="s">
        <v>262</v>
      </c>
      <c r="H25" s="48"/>
      <c r="I25" s="48"/>
      <c r="J25" s="48"/>
      <c r="K25" s="48"/>
      <c r="L25" s="234" t="s">
        <v>263</v>
      </c>
      <c r="M25" s="48"/>
      <c r="N25" s="48"/>
      <c r="O25" s="48"/>
      <c r="P25" s="48"/>
      <c r="Q25" s="48"/>
      <c r="R25" s="48"/>
      <c r="S25" s="48"/>
      <c r="T25" s="48"/>
      <c r="V25" s="48"/>
      <c r="W25" s="48"/>
      <c r="X25" s="48"/>
      <c r="Y25" s="48"/>
    </row>
    <row r="27" spans="2:25" ht="15.75">
      <c r="B27"/>
      <c r="L27" s="333"/>
      <c r="M27" s="334" t="s">
        <v>264</v>
      </c>
      <c r="P27"/>
      <c r="Q27" s="335" t="s">
        <v>265</v>
      </c>
      <c r="R27"/>
      <c r="T27" s="336" t="s">
        <v>266</v>
      </c>
      <c r="V27" s="337"/>
      <c r="W27" s="335"/>
      <c r="Y27" s="335"/>
    </row>
    <row r="28" spans="20:25" ht="12.75">
      <c r="T28" s="338"/>
      <c r="V28" s="338"/>
      <c r="W28" s="338"/>
      <c r="X28" s="338"/>
      <c r="Y28" s="338"/>
    </row>
    <row r="29" spans="6:25" ht="15.75">
      <c r="F29" s="84" t="s">
        <v>267</v>
      </c>
      <c r="G29"/>
      <c r="M29" s="339">
        <v>5.150480822248733</v>
      </c>
      <c r="N29" s="84" t="s">
        <v>3</v>
      </c>
      <c r="P29" s="340"/>
      <c r="Q29" s="55"/>
      <c r="R29" s="55"/>
      <c r="T29" s="341"/>
      <c r="Y29" s="338"/>
    </row>
    <row r="30" spans="16:25" ht="15">
      <c r="P30" s="348">
        <v>0.12</v>
      </c>
      <c r="Q30" s="342"/>
      <c r="R30" s="338">
        <v>-9.837334211185636</v>
      </c>
      <c r="T30" s="343">
        <v>0.6990283678133015</v>
      </c>
      <c r="Y30" s="337"/>
    </row>
    <row r="31" spans="1:25" ht="15">
      <c r="A31" s="349"/>
      <c r="F31" s="84" t="s">
        <v>268</v>
      </c>
      <c r="G31"/>
      <c r="H31" s="3" t="s">
        <v>269</v>
      </c>
      <c r="J31"/>
      <c r="K31"/>
      <c r="M31" s="344">
        <v>3.2</v>
      </c>
      <c r="N31" s="84" t="s">
        <v>3</v>
      </c>
      <c r="P31" s="348">
        <v>0.1</v>
      </c>
      <c r="Q31" s="342"/>
      <c r="R31" s="338">
        <v>-8.315444391366542</v>
      </c>
      <c r="T31" s="343">
        <v>0.7773945901823686</v>
      </c>
      <c r="Y31" s="337"/>
    </row>
    <row r="32" spans="1:25" ht="15">
      <c r="A32" s="349"/>
      <c r="H32" s="3" t="s">
        <v>270</v>
      </c>
      <c r="J32"/>
      <c r="K32"/>
      <c r="M32" s="344">
        <v>7</v>
      </c>
      <c r="N32" s="84" t="s">
        <v>3</v>
      </c>
      <c r="P32" s="348">
        <v>0.08</v>
      </c>
      <c r="Q32" s="342"/>
      <c r="R32" s="338">
        <v>-5.890299106871654</v>
      </c>
      <c r="T32" s="343">
        <v>0.8638020205927092</v>
      </c>
      <c r="Y32" s="337"/>
    </row>
    <row r="33" spans="1:25" ht="15">
      <c r="A33" s="349"/>
      <c r="H33" s="3" t="s">
        <v>271</v>
      </c>
      <c r="J33"/>
      <c r="K33"/>
      <c r="M33" s="344">
        <v>7.2</v>
      </c>
      <c r="N33" s="84" t="s">
        <v>3</v>
      </c>
      <c r="R33" s="84"/>
      <c r="Y33" s="84"/>
    </row>
    <row r="34" spans="1:25" ht="15">
      <c r="A34" s="349"/>
      <c r="H34" s="3" t="s">
        <v>272</v>
      </c>
      <c r="J34"/>
      <c r="K34"/>
      <c r="M34" s="344">
        <v>3</v>
      </c>
      <c r="N34" s="84" t="s">
        <v>3</v>
      </c>
      <c r="T34" s="84"/>
      <c r="Y34" s="84"/>
    </row>
    <row r="35" spans="1:25" ht="12.75">
      <c r="A35" s="349"/>
      <c r="H35" s="3" t="s">
        <v>273</v>
      </c>
      <c r="M35" s="344">
        <v>1</v>
      </c>
      <c r="N35" s="84" t="s">
        <v>3</v>
      </c>
      <c r="T35" s="84"/>
      <c r="Y35" s="84"/>
    </row>
    <row r="36" spans="1:25" ht="15">
      <c r="A36" s="349"/>
      <c r="F36"/>
      <c r="G36"/>
      <c r="H36" s="3" t="s">
        <v>274</v>
      </c>
      <c r="M36" s="344">
        <v>9</v>
      </c>
      <c r="N36" s="84" t="s">
        <v>3</v>
      </c>
      <c r="T36" s="345"/>
      <c r="Y36" s="84"/>
    </row>
    <row r="37" spans="1:14" ht="15">
      <c r="A37" s="349"/>
      <c r="F37"/>
      <c r="G37"/>
      <c r="H37" s="3" t="s">
        <v>275</v>
      </c>
      <c r="J37"/>
      <c r="K37"/>
      <c r="M37" s="344" t="s">
        <v>281</v>
      </c>
      <c r="N37" s="84" t="s">
        <v>3</v>
      </c>
    </row>
    <row r="38" spans="3:12" ht="15">
      <c r="C38"/>
      <c r="D38"/>
      <c r="F38"/>
      <c r="G38"/>
      <c r="K38" s="345"/>
      <c r="L38" s="84"/>
    </row>
    <row r="40" spans="1:3" ht="12.75">
      <c r="A40" s="350"/>
      <c r="B40" s="350"/>
      <c r="C40" s="351"/>
    </row>
    <row r="41" spans="1:8" ht="12.75">
      <c r="A41" s="48"/>
      <c r="B41" s="48"/>
      <c r="C41" s="34" t="s">
        <v>282</v>
      </c>
      <c r="E41" s="3">
        <f>IF(A41=1,1.1,1)</f>
        <v>1</v>
      </c>
      <c r="H41" s="352"/>
    </row>
    <row r="42" spans="1:7" ht="12.75">
      <c r="A42" s="48"/>
      <c r="B42" s="48"/>
      <c r="C42" s="34" t="s">
        <v>283</v>
      </c>
      <c r="E42" s="3">
        <f>IF(A42=1,1.1,1)</f>
        <v>1</v>
      </c>
      <c r="G42" s="55"/>
    </row>
    <row r="43" spans="1:14" ht="12.75">
      <c r="A43" s="48"/>
      <c r="B43" s="48"/>
      <c r="C43" s="34" t="s">
        <v>284</v>
      </c>
      <c r="E43" s="3">
        <f>IF(A43=1,0.9,1)</f>
        <v>1</v>
      </c>
      <c r="N43" s="338">
        <f>+T30</f>
        <v>0.6990283678133015</v>
      </c>
    </row>
    <row r="44" spans="1:5" ht="12.75">
      <c r="A44" s="42"/>
      <c r="B44" s="42"/>
      <c r="C44" s="45" t="s">
        <v>285</v>
      </c>
      <c r="E44" s="3">
        <f>IF(A44=1,0.9,1)</f>
        <v>1</v>
      </c>
    </row>
  </sheetData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75" r:id="rId1"/>
  <headerFooter alignWithMargins="0">
    <oddHeader>&amp;L&amp;"Arial,Regular"&amp;8Feasibility Report - Busia 
Appendix D3&amp;R&amp;"Arial,Regular"&amp;8Nzoia Cluster -Feasibility Report
Phase II Towns - Kakamega, Busia &amp; Nambale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Wiens</dc:creator>
  <cp:keywords/>
  <dc:description/>
  <cp:lastModifiedBy>MIBP User</cp:lastModifiedBy>
  <cp:lastPrinted>2006-02-04T09:13:55Z</cp:lastPrinted>
  <dcterms:created xsi:type="dcterms:W3CDTF">1998-12-03T15:12:40Z</dcterms:created>
  <dcterms:modified xsi:type="dcterms:W3CDTF">2006-02-04T09:14:34Z</dcterms:modified>
  <cp:category/>
  <cp:version/>
  <cp:contentType/>
  <cp:contentStatus/>
</cp:coreProperties>
</file>